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paul.dalton\OneDrive - SLSNZ\paul.dalton\5. Misc\Honours and Awards Committee\Nomination Form\"/>
    </mc:Choice>
  </mc:AlternateContent>
  <workbookProtection workbookAlgorithmName="SHA-512" workbookHashValue="/9kHU/HdvpnC2P9MSULrBc+lrJOsSKWquyejAr6jxds5u7XvpLXvGVaCdPTcC91ADHLu/64TxdJFvxsdPRgBFw==" workbookSaltValue="1ZnKkSj07IjW7B+4JlzczQ==" workbookSpinCount="100000" lockStructure="1"/>
  <bookViews>
    <workbookView xWindow="0" yWindow="0" windowWidth="23040" windowHeight="8670" activeTab="1"/>
  </bookViews>
  <sheets>
    <sheet name="Instructions" sheetId="4" r:id="rId1"/>
    <sheet name="H &amp; A Nomination Form" sheetId="1" r:id="rId2"/>
    <sheet name="Tables" sheetId="3" state="hidden" r:id="rId3"/>
  </sheets>
  <definedNames>
    <definedName name="AwardType">Tables!$F$3:$F$12</definedName>
    <definedName name="Nominator">Tables!$E$3:$E$5</definedName>
    <definedName name="Photo">Tables!$D$3:$D$5</definedName>
    <definedName name="_xlnm.Print_Area" localSheetId="1">'H &amp; A Nomination Form'!$A$1:$I$109</definedName>
    <definedName name="_xlnm.Print_Area" localSheetId="0">Instructions!$A$1:$J$57</definedName>
  </definedNames>
  <calcPr calcId="162913"/>
</workbook>
</file>

<file path=xl/calcChain.xml><?xml version="1.0" encoding="utf-8"?>
<calcChain xmlns="http://schemas.openxmlformats.org/spreadsheetml/2006/main">
  <c r="D18" i="1" l="1"/>
  <c r="D19" i="1"/>
  <c r="D20" i="1"/>
  <c r="G24" i="1"/>
  <c r="G23" i="1"/>
  <c r="G22" i="1"/>
  <c r="D22" i="1"/>
  <c r="D24" i="1"/>
  <c r="D26" i="1"/>
  <c r="D27" i="1"/>
  <c r="D28" i="1"/>
  <c r="F96" i="1" l="1"/>
  <c r="G96" i="1" s="1"/>
  <c r="F95" i="1"/>
  <c r="G95" i="1" s="1"/>
  <c r="F73" i="1"/>
  <c r="G73" i="1" s="1"/>
  <c r="F72" i="1"/>
  <c r="G72" i="1" s="1"/>
  <c r="F46" i="1"/>
  <c r="G46" i="1" s="1"/>
  <c r="F50" i="1"/>
  <c r="G50" i="1" s="1"/>
  <c r="F49" i="1"/>
  <c r="G49" i="1" s="1"/>
  <c r="F47" i="1" l="1"/>
  <c r="G47" i="1" s="1"/>
  <c r="F91" i="1"/>
  <c r="G91" i="1" s="1"/>
  <c r="F64" i="1"/>
  <c r="G64" i="1" s="1"/>
  <c r="F89" i="1" l="1"/>
  <c r="G89" i="1" s="1"/>
  <c r="F97" i="1" l="1"/>
  <c r="G97" i="1" s="1"/>
  <c r="F68" i="1"/>
  <c r="G68" i="1" s="1"/>
  <c r="F70" i="1"/>
  <c r="G70" i="1" s="1"/>
  <c r="F61" i="1"/>
  <c r="G61" i="1" s="1"/>
  <c r="F60" i="1"/>
  <c r="G60" i="1" s="1"/>
  <c r="F38" i="1" l="1"/>
  <c r="G38" i="1" s="1"/>
  <c r="F40" i="1" l="1"/>
  <c r="F52" i="1" l="1"/>
  <c r="F51" i="1"/>
  <c r="F75" i="1"/>
  <c r="F74" i="1"/>
  <c r="F98" i="1"/>
  <c r="G75" i="1" l="1"/>
  <c r="G74" i="1"/>
  <c r="G52" i="1"/>
  <c r="G51" i="1"/>
  <c r="G98" i="1"/>
  <c r="I27" i="1" l="1"/>
  <c r="I24" i="1"/>
  <c r="I22" i="1"/>
  <c r="I20" i="1"/>
  <c r="I18" i="1"/>
  <c r="G20" i="1"/>
  <c r="G18" i="1"/>
  <c r="F94" i="1"/>
  <c r="G94" i="1" s="1"/>
  <c r="F48" i="1"/>
  <c r="G48" i="1" s="1"/>
  <c r="F92" i="1"/>
  <c r="F37" i="1" l="1"/>
  <c r="F81" i="1" l="1"/>
  <c r="G81" i="1" s="1"/>
  <c r="F84" i="1"/>
  <c r="G84" i="1" s="1"/>
  <c r="G40" i="1"/>
  <c r="G37" i="1"/>
  <c r="G80" i="1"/>
  <c r="G79" i="1"/>
  <c r="G58" i="1"/>
  <c r="G57" i="1"/>
  <c r="G56" i="1"/>
  <c r="G34" i="1"/>
  <c r="G33" i="1"/>
  <c r="G32" i="1"/>
  <c r="F66" i="1"/>
  <c r="G66" i="1" s="1"/>
  <c r="F93" i="1"/>
  <c r="G93" i="1" s="1"/>
  <c r="G99" i="1" s="1"/>
  <c r="G19" i="1" s="1"/>
  <c r="G92" i="1"/>
  <c r="F90" i="1"/>
  <c r="G90" i="1" s="1"/>
  <c r="F88" i="1"/>
  <c r="G88" i="1" s="1"/>
  <c r="F87" i="1"/>
  <c r="G87" i="1" s="1"/>
  <c r="F86" i="1"/>
  <c r="G86" i="1" s="1"/>
  <c r="F85" i="1"/>
  <c r="G85" i="1" s="1"/>
  <c r="F83" i="1"/>
  <c r="G83" i="1" s="1"/>
  <c r="F82" i="1"/>
  <c r="G82" i="1" s="1"/>
  <c r="F42" i="1"/>
  <c r="G42" i="1" s="1"/>
  <c r="F59" i="1"/>
  <c r="G59" i="1" s="1"/>
  <c r="F62" i="1"/>
  <c r="G62" i="1" s="1"/>
  <c r="F63" i="1"/>
  <c r="G63" i="1" s="1"/>
  <c r="F65" i="1"/>
  <c r="G65" i="1" s="1"/>
  <c r="F67" i="1"/>
  <c r="G67" i="1" s="1"/>
  <c r="F69" i="1"/>
  <c r="G69" i="1" s="1"/>
  <c r="F71" i="1"/>
  <c r="G71" i="1" s="1"/>
  <c r="F36" i="1"/>
  <c r="G36" i="1" s="1"/>
  <c r="F39" i="1"/>
  <c r="G39" i="1" s="1"/>
  <c r="F35" i="1"/>
  <c r="G35" i="1" s="1"/>
  <c r="F41" i="1"/>
  <c r="G41" i="1" s="1"/>
  <c r="F43" i="1"/>
  <c r="G43" i="1" s="1"/>
  <c r="F44" i="1"/>
  <c r="G44" i="1" s="1"/>
  <c r="F45" i="1"/>
  <c r="G45" i="1" s="1"/>
  <c r="G53" i="1" l="1"/>
  <c r="G76" i="1"/>
  <c r="I19" i="1"/>
  <c r="I23" i="1"/>
  <c r="I28" i="1"/>
  <c r="I26" i="1"/>
  <c r="D23" i="1" l="1"/>
  <c r="D29" i="1"/>
</calcChain>
</file>

<file path=xl/sharedStrings.xml><?xml version="1.0" encoding="utf-8"?>
<sst xmlns="http://schemas.openxmlformats.org/spreadsheetml/2006/main" count="311" uniqueCount="208">
  <si>
    <t>Date of Application</t>
  </si>
  <si>
    <t>Type of Award</t>
  </si>
  <si>
    <t>Nominees Full Name</t>
  </si>
  <si>
    <t>Date of Birth</t>
  </si>
  <si>
    <t>Year Awarded Surf Lifeguard Award</t>
  </si>
  <si>
    <t>Membership Number</t>
  </si>
  <si>
    <t>Contact Ph</t>
  </si>
  <si>
    <t>From</t>
  </si>
  <si>
    <t xml:space="preserve">To </t>
  </si>
  <si>
    <t xml:space="preserve">Comments (additional info) </t>
  </si>
  <si>
    <t>SLSNZ Points</t>
  </si>
  <si>
    <t>One Off</t>
  </si>
  <si>
    <t>P/a</t>
  </si>
  <si>
    <t>Total Yrs</t>
  </si>
  <si>
    <t>Total Pts</t>
  </si>
  <si>
    <t>Feb</t>
  </si>
  <si>
    <t>No</t>
  </si>
  <si>
    <t>Distinguished Service Award</t>
  </si>
  <si>
    <t>Mar</t>
  </si>
  <si>
    <t>Service Award</t>
  </si>
  <si>
    <t>Apr</t>
  </si>
  <si>
    <t>Chair</t>
  </si>
  <si>
    <t>May</t>
  </si>
  <si>
    <t>President</t>
  </si>
  <si>
    <t>Jun</t>
  </si>
  <si>
    <t>Jul</t>
  </si>
  <si>
    <t>Aug</t>
  </si>
  <si>
    <t>Oct</t>
  </si>
  <si>
    <t>Nov</t>
  </si>
  <si>
    <t>Totals</t>
  </si>
  <si>
    <t>Life Membership</t>
  </si>
  <si>
    <t>Board Member</t>
  </si>
  <si>
    <t>Club Points</t>
  </si>
  <si>
    <t>Patrol Captain</t>
  </si>
  <si>
    <t>Grand Total</t>
  </si>
  <si>
    <t>Award</t>
  </si>
  <si>
    <r>
      <t>Additional Comments (other relevant info)</t>
    </r>
    <r>
      <rPr>
        <sz val="8"/>
        <rFont val="Arial"/>
        <family val="2"/>
      </rPr>
      <t xml:space="preserve">: </t>
    </r>
  </si>
  <si>
    <t>Team Manager</t>
  </si>
  <si>
    <t>Email</t>
  </si>
  <si>
    <t>NZ appointed Event Referee*</t>
  </si>
  <si>
    <t>NZ Appointed Official*</t>
  </si>
  <si>
    <t>Local Competition Official</t>
  </si>
  <si>
    <t>Chairperson</t>
  </si>
  <si>
    <t>Active Competitor</t>
  </si>
  <si>
    <r>
      <t xml:space="preserve">Paid Employee </t>
    </r>
    <r>
      <rPr>
        <i/>
        <sz val="10"/>
        <rFont val="Arial"/>
        <family val="2"/>
      </rPr>
      <t>(SLSNZ &amp; District pre wind-up)</t>
    </r>
  </si>
  <si>
    <t>Volunteer Coach</t>
  </si>
  <si>
    <t>Paid coaches are recognised under the "Paid Employee" section below</t>
  </si>
  <si>
    <t>Paid Employee (Manager/Administrator/Coach)</t>
  </si>
  <si>
    <t>Sept</t>
  </si>
  <si>
    <t>Dec</t>
  </si>
  <si>
    <t>Chair National Committee</t>
  </si>
  <si>
    <t>Total Points</t>
  </si>
  <si>
    <t>SLSNZ Life Membership</t>
  </si>
  <si>
    <t xml:space="preserve">SLSNZ Distinguished Service </t>
  </si>
  <si>
    <t xml:space="preserve">SLSNZ Service </t>
  </si>
  <si>
    <t>Regional Life Membership</t>
  </si>
  <si>
    <t xml:space="preserve">Regional Distinguished Service </t>
  </si>
  <si>
    <t xml:space="preserve">Regional Service </t>
  </si>
  <si>
    <t>Club Life Membership</t>
  </si>
  <si>
    <t>Club Distinguished Service</t>
  </si>
  <si>
    <t>Club Service</t>
  </si>
  <si>
    <t>SLSNZ Delegate to an external organisation</t>
  </si>
  <si>
    <t>Jan</t>
  </si>
  <si>
    <t>Yes</t>
  </si>
  <si>
    <t>SAR, ILS, Water Safety NZ</t>
  </si>
  <si>
    <t>&lt;Select&gt;</t>
  </si>
  <si>
    <t>Instructions for Surf Life Saving Honours and Awards Nomination Template</t>
  </si>
  <si>
    <t>&lt;Please Select&gt;</t>
  </si>
  <si>
    <t>DOB Year</t>
  </si>
  <si>
    <t>Photo</t>
  </si>
  <si>
    <t>Nominator</t>
  </si>
  <si>
    <t>District Year</t>
  </si>
  <si>
    <t>Region Year</t>
  </si>
  <si>
    <t>Club Year</t>
  </si>
  <si>
    <t>Day</t>
  </si>
  <si>
    <t>Month</t>
  </si>
  <si>
    <t xml:space="preserve">Contact Phone </t>
  </si>
  <si>
    <t>No additional points for being a committee member</t>
  </si>
  <si>
    <t>Insert year awarded in the 'To' column</t>
  </si>
  <si>
    <t>State the position held Local Lifeguard Com; Local Sport Com: Club Chairs Com etc.</t>
  </si>
  <si>
    <t>Only one role can be claimed in any one year.  See the Instructions Tab for further information.</t>
  </si>
  <si>
    <t>SLSNZ Pts</t>
  </si>
  <si>
    <t>Nominee</t>
  </si>
  <si>
    <t>Date Of Application</t>
  </si>
  <si>
    <t>Data Entry</t>
  </si>
  <si>
    <t>Fields shaded in Green are available for entry.</t>
  </si>
  <si>
    <t>Fields shaded in Grey are locked and cannot be overwritten.</t>
  </si>
  <si>
    <t>Fields not shaded (in white) are available for entry if absolutely necessary (e.g. there are gaps in the years of service)</t>
  </si>
  <si>
    <t>Fields marked as &lt;Select&gt; or &lt;Please Select&gt; need to be completed</t>
  </si>
  <si>
    <t>If years of service have not been consecutive, complete the 'Total Yrs' box and add comments alongside</t>
  </si>
  <si>
    <t>General Comments about Honours and Awards</t>
  </si>
  <si>
    <t>Please stick to completing the green and white boxes only.</t>
  </si>
  <si>
    <t>SLSNZ Regional Awards</t>
  </si>
  <si>
    <t>These are selected in the following Regions:</t>
  </si>
  <si>
    <t>SLSNZ National Awards</t>
  </si>
  <si>
    <t>Service</t>
  </si>
  <si>
    <t>Distinguished Service</t>
  </si>
  <si>
    <t>·      </t>
  </si>
  <si>
    <t>Northern Region</t>
  </si>
  <si>
    <t>Eastern Region</t>
  </si>
  <si>
    <t>Central Region</t>
  </si>
  <si>
    <t>Southern Region</t>
  </si>
  <si>
    <t>50 Year Badge</t>
  </si>
  <si>
    <t xml:space="preserve">For any queries regarding Honours &amp; Awards, please contact the CEO on 04 560 0335 or email awards@surflifesaving.org.nz </t>
  </si>
  <si>
    <t>In the larger text boxes ('Additional Points/Comments') double click on cell to begin typing, don’t hit 'enter', keep typing in continuous sentences.</t>
  </si>
  <si>
    <t xml:space="preserve">   be checked against the SLSNZ PAM database record and may be returned to Clubs / Regions if significant divergence is evident.</t>
  </si>
  <si>
    <t xml:space="preserve">   confirm SLSNZ, Regions and Clubs may use the information for publicity and promotional purposes.</t>
  </si>
  <si>
    <t xml:space="preserve">    should still be recognised i.e. a paid administrator that is also the voluntary club instructor should be recognised in the latter position.</t>
  </si>
  <si>
    <t xml:space="preserve">    an Arena Referee or an Official; an Arena Referee claims 2 points but can not claim points for being an Official.</t>
  </si>
  <si>
    <t xml:space="preserve">  the SLSNZ Honours &amp; Awards Committee (H&amp;AC) for consideration.</t>
  </si>
  <si>
    <t xml:space="preserve">   with family and friends. We note the need to be diligent in our efforts to ensure deserving people are nominated.  </t>
  </si>
  <si>
    <t>Service Awards – Overview</t>
  </si>
  <si>
    <t>(1) Please attach a photo (JPEG) of the potential recipient .  This is a complusory requirement for all nominations</t>
  </si>
  <si>
    <t>(2) Only a Club Chair or President may submit a nomination for SLSNZ Honours &amp; Awards.</t>
  </si>
  <si>
    <t>(3) Please ensure the SLSNZ PAM database is correct and updated with all the Nominees positions, honours and awards as all nominations will</t>
  </si>
  <si>
    <t>(4) The Nominees will be required at the time of acceptance of the Award to verify the correctness of information provided on their behalf and</t>
  </si>
  <si>
    <t>(6) Members who are paid more than out of pocket expenses for a task receive reduced points those tasks per the schedule.  Voluntary activity</t>
  </si>
  <si>
    <t>(7) Take the highest points for which nominee is eligible for any one year e.g. An Event Referee claims 3 points but can not claim points for being</t>
  </si>
  <si>
    <t>(1) SLSNZ awards are not automaticly granted, they still need to be applied for, i.e. Clubs still need to submit awards nominees applications to</t>
  </si>
  <si>
    <t>(2) The thresholds are guides only. Club, Regional, &amp; SLSNZ H&amp;AC have complete discretion to award, or not award, points.</t>
  </si>
  <si>
    <t>(3) The Honours and Awards Committees may grant exceptions for "special circumstances".</t>
  </si>
  <si>
    <t>(4) The Membership Recognition programme is designed to recognise members achievements and it is important that they can enjoy the honour</t>
  </si>
  <si>
    <t>(10) The 50 Year Badge Award is for 50 years of service to SLS and does not necessarily need to be consecutive.</t>
  </si>
  <si>
    <t>(5) Nominations for posthumous awards will not be considered. </t>
  </si>
  <si>
    <t>(6) Members of the Club should have access to this point scoring methodology.</t>
  </si>
  <si>
    <t>(9) Members are required to have a prerequisite District or Regional Service Award to be eligible for a New Zealand Service Award.</t>
  </si>
  <si>
    <t>1 point per role not p/a. e.g. Projects / Building / Reunion</t>
  </si>
  <si>
    <t xml:space="preserve">It can also be used for identifying unusual or one-off roles such as organising a centenary celebration, a key fundraising role on a club trust or undertaking a special assignment. </t>
  </si>
  <si>
    <t xml:space="preserve">(7) The 'Additional Points' section can be used as an overflow from the other sections if there is insufficient space to record a person's activities.   </t>
  </si>
  <si>
    <t>Due to the diverse posibilities simply record the role and the H&amp;A Committee will review, and if necessary contact the nominator regarding an appropriate points value.</t>
  </si>
  <si>
    <t>(8) Awards such as Regional or National 'Lifeguard of the Year', 'Instructor of the Year' etc are recognition in their own right and don't qualify for extra points as part of these Service Awards.</t>
  </si>
  <si>
    <t>Must be refreshed and active (i.e. conducted exams in each year claimed)</t>
  </si>
  <si>
    <t xml:space="preserve">SLSNZ’s Service Awards programme aims to recognise the contribution of our members to surf life saving. This document sets out the framework </t>
  </si>
  <si>
    <t>for Regional and National Awards.  The Awards covered are:</t>
  </si>
  <si>
    <t>A points system is used to determine eligibility for these awards.  Detail on the points scoring system is set out in this spreadsheet.</t>
  </si>
  <si>
    <t xml:space="preserve">There are no limits on the number of applicants from a club.  </t>
  </si>
  <si>
    <t>Please note the framework for Local Awards is not covered here, but managed separately at a Regional level.  For any queries or questions on this, please contact your local Regional Manager.</t>
  </si>
  <si>
    <t>Club Membership(s)</t>
  </si>
  <si>
    <t xml:space="preserve">Contact Email </t>
  </si>
  <si>
    <t>Insert Club Name(s) Here</t>
  </si>
  <si>
    <r>
      <t xml:space="preserve">Photo Attached? </t>
    </r>
    <r>
      <rPr>
        <b/>
        <sz val="9"/>
        <color theme="0"/>
        <rFont val="Arial"/>
        <family val="2"/>
      </rPr>
      <t xml:space="preserve">(Compulsory) </t>
    </r>
  </si>
  <si>
    <t>Club Life Membership Award</t>
  </si>
  <si>
    <t xml:space="preserve">Club Distinguished Service Award </t>
  </si>
  <si>
    <t xml:space="preserve">Club Service Award </t>
  </si>
  <si>
    <r>
      <t xml:space="preserve">Please state the position(s) and date(s) held here - </t>
    </r>
    <r>
      <rPr>
        <b/>
        <i/>
        <sz val="8"/>
        <rFont val="Arial"/>
        <family val="2"/>
      </rPr>
      <t xml:space="preserve">Note: These are appointed volunteer positions </t>
    </r>
  </si>
  <si>
    <t>Club/Service Chairperson</t>
  </si>
  <si>
    <t>Club/Service President or Patron</t>
  </si>
  <si>
    <t>Club/Service Board or Committee Member</t>
  </si>
  <si>
    <r>
      <t xml:space="preserve">Put year from and to, this is a the figurehead role within a club - </t>
    </r>
    <r>
      <rPr>
        <b/>
        <i/>
        <sz val="8"/>
        <rFont val="Arial"/>
        <family val="2"/>
      </rPr>
      <t>Note: AGM/SGM appointed volunteer position.</t>
    </r>
  </si>
  <si>
    <r>
      <t xml:space="preserve">Put year from and to, this is the role that runs the club - </t>
    </r>
    <r>
      <rPr>
        <b/>
        <i/>
        <sz val="8"/>
        <rFont val="Arial"/>
        <family val="2"/>
      </rPr>
      <t xml:space="preserve">Note: AGM/SGM appointed volunteer position. </t>
    </r>
  </si>
  <si>
    <r>
      <t xml:space="preserve">Please state the position(s) and date(s) held here - </t>
    </r>
    <r>
      <rPr>
        <b/>
        <i/>
        <sz val="8"/>
        <rFont val="Arial"/>
        <family val="2"/>
      </rPr>
      <t xml:space="preserve">Note: These are AGM voted or Co-opted volunteer positions. </t>
    </r>
  </si>
  <si>
    <t>Club/Service Appointed Officer Positions Held</t>
  </si>
  <si>
    <t>Put year from and to and state the Club Committee served on e.g. Junior Surf / Sport / Lifesaving / Building etc.</t>
  </si>
  <si>
    <t xml:space="preserve">Must be refreshed and active (i.e. instructed candidates in each year claimed) could be IRB, Surf Lifeguard, RWC etc…. </t>
  </si>
  <si>
    <t>Put year to and from</t>
  </si>
  <si>
    <t>Nominator Name</t>
  </si>
  <si>
    <t>Nominator Role</t>
  </si>
  <si>
    <t>District (Up to 2010) or Regional Points (Post 2011)</t>
  </si>
  <si>
    <t xml:space="preserve">1 point per 2 years of paid employment </t>
  </si>
  <si>
    <t>Other Club/Service Committee Positions</t>
  </si>
  <si>
    <t>District Chair or Chair of Regional Club Chairs Committee</t>
  </si>
  <si>
    <t>Regionally Appointed BAP Representitive</t>
  </si>
  <si>
    <t>Needs to be appointed via the approved SLSNZ process</t>
  </si>
  <si>
    <t>District Board Member</t>
  </si>
  <si>
    <t>Only prior to 2010, must be offically appointed</t>
  </si>
  <si>
    <t>Chair of other Local Area/Regional Advisory Committee</t>
  </si>
  <si>
    <t>Local Area Advisory Committee Member</t>
  </si>
  <si>
    <t>Please state the position(s) held and specific Advisory Committee</t>
  </si>
  <si>
    <t>Selected Teams Only. The Coach does not receive points for being a selector.</t>
  </si>
  <si>
    <t>Regional/Local Area Examiner</t>
  </si>
  <si>
    <t>Regional/District/Local Area Patrol Auditor/Advocate</t>
  </si>
  <si>
    <t>Regional/District/Local Area Team Manager, Coach or Selector</t>
  </si>
  <si>
    <t>Must be confirmed by Regional Staff</t>
  </si>
  <si>
    <t xml:space="preserve">Must be regular and confirmed by Regional Sport Manager </t>
  </si>
  <si>
    <t>Chief Examiner Committee</t>
  </si>
  <si>
    <t>National Committee Member</t>
  </si>
  <si>
    <t>1 point per role not p/a. e.g. Regional or District Projects</t>
  </si>
  <si>
    <t>1 point per role not p/a. e.g. National Projects or Working Groups</t>
  </si>
  <si>
    <t>State which Committee and the position(s) e.g. Lifesaving; Sport; Board of Examiners; etc….</t>
  </si>
  <si>
    <t>State which Committee e.g. Lifesaving; Sport; Board of Examiners; etc...</t>
  </si>
  <si>
    <t>Event Referee/Carnival Controller - Local/Regional Events</t>
  </si>
  <si>
    <t>Deputy Event/Arena Referee - Local/Regional Events</t>
  </si>
  <si>
    <t xml:space="preserve">Local Area/Regional Event Water Safety/First Aid </t>
  </si>
  <si>
    <t>NZ appointed Deputy Event or Arena Referee*</t>
  </si>
  <si>
    <t xml:space="preserve">National Event Water Safety/First Aid </t>
  </si>
  <si>
    <t>Must be appointed offically</t>
  </si>
  <si>
    <t>Submission of Form</t>
  </si>
  <si>
    <t>(5) Members may earn points at either Club, District, Regional and National level.</t>
  </si>
  <si>
    <t>(8) Members may be fast-tracked if they are found to be eligible for a higher award.</t>
  </si>
  <si>
    <t>Important notes for completing this form:</t>
  </si>
  <si>
    <t>1. Please refer to the Instructions Tab on the spreadshet to help fill out the form.</t>
  </si>
  <si>
    <t>3. For support to complete a National Award Application please contact the National Club and Member Development Manager</t>
  </si>
  <si>
    <t xml:space="preserve">5. For National Awards this form needs to be submitted by 1 July 2022 to be considered to: awards@surflifesaving.org.nz </t>
  </si>
  <si>
    <t>Regional Course Facilitator (SLSNZ Run)</t>
  </si>
  <si>
    <t>National Course Facilitator (SLSNZ Run)</t>
  </si>
  <si>
    <t xml:space="preserve">State the position and courses facilitated on e.g. Intermediate Lifeguard School etc…. </t>
  </si>
  <si>
    <t>Refreshed Lifeguard or Patrol Support</t>
  </si>
  <si>
    <t>Club Lifesaving Instructor/Facilitator</t>
  </si>
  <si>
    <t>Club or Local Area SAR Squad Member</t>
  </si>
  <si>
    <t xml:space="preserve">State the position and courses facilitated on e.g. National Lifeguard School, Leaders for Life, SAR Summit etc…... </t>
  </si>
  <si>
    <t xml:space="preserve">4. For Regional Awards this form needs to be submitted  by 18 April (Southern Region) 1 May 2022 (Northern, Eastern, Central Regions ) to be considered to: awards@surflifesaving.org.nz </t>
  </si>
  <si>
    <t>Club or Local Area SAR Squad Coordinator</t>
  </si>
  <si>
    <t>&lt;insert description or role&gt;</t>
  </si>
  <si>
    <t>2. For support to complete this Regional Awards Application please contact your relevant Regional Manager.</t>
  </si>
  <si>
    <t>Honours Award Points Threshold Table</t>
  </si>
  <si>
    <t>Please ensure the position confirmed by a Club Offical</t>
  </si>
  <si>
    <t xml:space="preserve">Needs to be a Volunteer Role and regular (i.e. for the season) not a one off  </t>
  </si>
  <si>
    <t>NZ Coach or Discipline Lead / Selector /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</si>
</sst>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10"/>
      <name val="Arial"/>
    </font>
    <font>
      <sz val="10"/>
      <name val="Arial"/>
      <family val="2"/>
    </font>
    <font>
      <sz val="8"/>
      <name val="Arial"/>
      <family val="2"/>
    </font>
    <font>
      <b/>
      <sz val="10"/>
      <color indexed="9"/>
      <name val="Arial"/>
      <family val="2"/>
    </font>
    <font>
      <sz val="10"/>
      <name val="Arial"/>
      <family val="2"/>
    </font>
    <font>
      <b/>
      <sz val="10"/>
      <name val="Arial"/>
      <family val="2"/>
    </font>
    <font>
      <b/>
      <sz val="10"/>
      <color indexed="13"/>
      <name val="Arial"/>
      <family val="2"/>
    </font>
    <font>
      <b/>
      <sz val="8"/>
      <color indexed="13"/>
      <name val="Arial"/>
      <family val="2"/>
    </font>
    <font>
      <b/>
      <u/>
      <sz val="8"/>
      <name val="Arial"/>
      <family val="2"/>
    </font>
    <font>
      <i/>
      <sz val="8"/>
      <name val="Arial"/>
      <family val="2"/>
    </font>
    <font>
      <i/>
      <sz val="10"/>
      <name val="Arial"/>
      <family val="2"/>
    </font>
    <font>
      <sz val="10"/>
      <color theme="1"/>
      <name val="Arial"/>
      <family val="2"/>
    </font>
    <font>
      <b/>
      <sz val="10"/>
      <color theme="1"/>
      <name val="Arial"/>
      <family val="2"/>
    </font>
    <font>
      <u/>
      <sz val="10"/>
      <color theme="10"/>
      <name val="Arial"/>
      <family val="2"/>
    </font>
    <font>
      <sz val="10"/>
      <color rgb="FFFF0000"/>
      <name val="Arial"/>
      <family val="2"/>
    </font>
    <font>
      <sz val="8"/>
      <color rgb="FFFF0000"/>
      <name val="Arial"/>
      <family val="2"/>
    </font>
    <font>
      <i/>
      <sz val="10"/>
      <color rgb="FFFF0000"/>
      <name val="Arial"/>
      <family val="2"/>
    </font>
    <font>
      <b/>
      <i/>
      <sz val="10"/>
      <color theme="1"/>
      <name val="Arial"/>
      <family val="2"/>
    </font>
    <font>
      <b/>
      <i/>
      <sz val="10"/>
      <name val="Arial"/>
      <family val="2"/>
    </font>
    <font>
      <i/>
      <sz val="10"/>
      <color theme="1"/>
      <name val="Arial"/>
      <family val="2"/>
    </font>
    <font>
      <sz val="11"/>
      <name val="Arial"/>
      <family val="2"/>
    </font>
    <font>
      <b/>
      <sz val="12"/>
      <name val="Arial"/>
      <family val="2"/>
    </font>
    <font>
      <b/>
      <sz val="11"/>
      <name val="Arial"/>
      <family val="2"/>
    </font>
    <font>
      <b/>
      <u/>
      <sz val="11"/>
      <name val="Arial"/>
      <family val="2"/>
    </font>
    <font>
      <b/>
      <sz val="16"/>
      <name val="Arial"/>
      <family val="2"/>
    </font>
    <font>
      <b/>
      <sz val="20"/>
      <name val="Arial"/>
      <family val="2"/>
    </font>
    <font>
      <b/>
      <sz val="10"/>
      <color theme="0"/>
      <name val="Arial"/>
      <family val="2"/>
    </font>
    <font>
      <b/>
      <sz val="9"/>
      <color theme="0"/>
      <name val="Arial"/>
      <family val="2"/>
    </font>
    <font>
      <b/>
      <i/>
      <sz val="8"/>
      <name val="Arial"/>
      <family val="2"/>
    </font>
  </fonts>
  <fills count="9">
    <fill>
      <patternFill patternType="none"/>
    </fill>
    <fill>
      <patternFill patternType="gray125"/>
    </fill>
    <fill>
      <patternFill patternType="solid">
        <fgColor indexed="8"/>
        <bgColor indexed="64"/>
      </patternFill>
    </fill>
    <fill>
      <patternFill patternType="solid">
        <fgColor indexed="1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B0FEC1"/>
        <bgColor indexed="64"/>
      </patternFill>
    </fill>
    <fill>
      <patternFill patternType="solid">
        <fgColor theme="1"/>
        <bgColor indexed="64"/>
      </patternFill>
    </fill>
    <fill>
      <patternFill patternType="solid">
        <fgColor rgb="FFFFFF00"/>
        <bgColor indexed="64"/>
      </patternFill>
    </fill>
  </fills>
  <borders count="28">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s>
  <cellStyleXfs count="3">
    <xf numFmtId="0" fontId="0" fillId="0" borderId="0"/>
    <xf numFmtId="0" fontId="4" fillId="0" borderId="0"/>
    <xf numFmtId="0" fontId="13" fillId="0" borderId="0" applyNumberFormat="0" applyFill="0" applyBorder="0" applyAlignment="0" applyProtection="0"/>
  </cellStyleXfs>
  <cellXfs count="242">
    <xf numFmtId="0" fontId="0" fillId="0" borderId="0" xfId="0"/>
    <xf numFmtId="0" fontId="11" fillId="0" borderId="7" xfId="0" applyFont="1" applyFill="1" applyBorder="1" applyAlignment="1" applyProtection="1">
      <alignment horizontal="center"/>
      <protection locked="0"/>
    </xf>
    <xf numFmtId="0" fontId="0" fillId="0" borderId="7" xfId="0" applyFill="1" applyBorder="1" applyAlignment="1" applyProtection="1">
      <alignment horizontal="center"/>
      <protection locked="0"/>
    </xf>
    <xf numFmtId="0" fontId="1" fillId="0" borderId="7" xfId="0" applyFont="1" applyFill="1" applyBorder="1" applyAlignment="1" applyProtection="1">
      <alignment horizontal="center"/>
      <protection locked="0"/>
    </xf>
    <xf numFmtId="0" fontId="11" fillId="6" borderId="0" xfId="0" applyFont="1" applyFill="1" applyBorder="1" applyAlignment="1" applyProtection="1">
      <alignment horizontal="center"/>
      <protection locked="0"/>
    </xf>
    <xf numFmtId="0" fontId="11" fillId="6" borderId="7" xfId="0" applyFont="1" applyFill="1" applyBorder="1" applyAlignment="1" applyProtection="1">
      <alignment horizontal="center"/>
      <protection locked="0"/>
    </xf>
    <xf numFmtId="0" fontId="4" fillId="6" borderId="8" xfId="0" applyFont="1" applyFill="1" applyBorder="1" applyAlignment="1" applyProtection="1">
      <alignment horizontal="right"/>
      <protection locked="0"/>
    </xf>
    <xf numFmtId="0" fontId="4" fillId="6" borderId="10" xfId="0" applyFont="1" applyFill="1" applyBorder="1" applyAlignment="1" applyProtection="1">
      <alignment horizontal="right"/>
      <protection locked="0"/>
    </xf>
    <xf numFmtId="0" fontId="20" fillId="0" borderId="0" xfId="0" applyFont="1"/>
    <xf numFmtId="0" fontId="20" fillId="0" borderId="0" xfId="0" applyFont="1" applyFill="1" applyBorder="1" applyAlignment="1" applyProtection="1">
      <protection locked="0"/>
    </xf>
    <xf numFmtId="0" fontId="22" fillId="0" borderId="0" xfId="0" applyFont="1"/>
    <xf numFmtId="0" fontId="20" fillId="0" borderId="0" xfId="0" applyFont="1" applyFill="1" applyBorder="1" applyAlignment="1" applyProtection="1">
      <alignment horizontal="left"/>
      <protection locked="0"/>
    </xf>
    <xf numFmtId="0" fontId="20" fillId="0" borderId="0" xfId="0" applyFont="1" applyFill="1" applyBorder="1" applyAlignment="1" applyProtection="1">
      <alignment horizontal="left" vertical="top"/>
      <protection locked="0"/>
    </xf>
    <xf numFmtId="0" fontId="20" fillId="0" borderId="0" xfId="0" applyFont="1" applyFill="1" applyBorder="1"/>
    <xf numFmtId="0" fontId="20" fillId="6" borderId="0" xfId="0" applyFont="1" applyFill="1" applyBorder="1"/>
    <xf numFmtId="0" fontId="20" fillId="4" borderId="0" xfId="0" applyFont="1" applyFill="1" applyBorder="1"/>
    <xf numFmtId="0" fontId="22" fillId="0" borderId="0" xfId="0" applyFont="1" applyFill="1" applyBorder="1"/>
    <xf numFmtId="0" fontId="20" fillId="0" borderId="0" xfId="1" applyFont="1" applyFill="1" applyBorder="1" applyAlignment="1" applyProtection="1">
      <alignment horizontal="left"/>
      <protection locked="0"/>
    </xf>
    <xf numFmtId="0" fontId="20" fillId="0" borderId="0" xfId="0" applyFont="1" applyAlignment="1">
      <alignment vertical="center"/>
    </xf>
    <xf numFmtId="0" fontId="23" fillId="0" borderId="19" xfId="0" applyFont="1" applyBorder="1" applyAlignment="1">
      <alignment vertical="center"/>
    </xf>
    <xf numFmtId="0" fontId="20" fillId="0" borderId="20" xfId="0" applyFont="1" applyBorder="1"/>
    <xf numFmtId="0" fontId="22" fillId="0" borderId="25" xfId="0" applyFont="1" applyBorder="1" applyAlignment="1">
      <alignment horizontal="right" vertical="center"/>
    </xf>
    <xf numFmtId="0" fontId="20" fillId="0" borderId="26" xfId="0" applyFont="1" applyBorder="1"/>
    <xf numFmtId="0" fontId="20" fillId="0" borderId="25" xfId="0" applyFont="1" applyBorder="1" applyAlignment="1">
      <alignment vertical="center"/>
    </xf>
    <xf numFmtId="0" fontId="22" fillId="0" borderId="27" xfId="0" applyFont="1" applyBorder="1" applyAlignment="1">
      <alignment horizontal="right" vertical="center"/>
    </xf>
    <xf numFmtId="0" fontId="20" fillId="0" borderId="24" xfId="0" applyFont="1" applyBorder="1"/>
    <xf numFmtId="0" fontId="20" fillId="0" borderId="22" xfId="0" applyFont="1" applyBorder="1"/>
    <xf numFmtId="0" fontId="20" fillId="0" borderId="0" xfId="0" applyFont="1" applyBorder="1"/>
    <xf numFmtId="0" fontId="20" fillId="0" borderId="23" xfId="0" applyFont="1" applyBorder="1"/>
    <xf numFmtId="0" fontId="20" fillId="0" borderId="0" xfId="0" applyFont="1" applyBorder="1" applyAlignment="1">
      <alignment vertical="center"/>
    </xf>
    <xf numFmtId="0" fontId="24" fillId="0" borderId="0" xfId="0" applyFont="1"/>
    <xf numFmtId="0" fontId="0" fillId="0" borderId="0" xfId="0" applyProtection="1"/>
    <xf numFmtId="0" fontId="0" fillId="0" borderId="0" xfId="0" applyBorder="1" applyProtection="1"/>
    <xf numFmtId="0" fontId="4" fillId="0" borderId="0" xfId="0" applyFont="1" applyBorder="1" applyAlignment="1" applyProtection="1">
      <alignment horizontal="left"/>
    </xf>
    <xf numFmtId="0" fontId="16" fillId="0" borderId="0" xfId="0" applyFont="1" applyProtection="1"/>
    <xf numFmtId="0" fontId="3" fillId="2" borderId="11" xfId="0" applyFont="1" applyFill="1" applyBorder="1" applyAlignment="1" applyProtection="1">
      <alignment horizontal="right"/>
    </xf>
    <xf numFmtId="0" fontId="3" fillId="0" borderId="8" xfId="0" applyFont="1" applyFill="1" applyBorder="1" applyAlignment="1" applyProtection="1"/>
    <xf numFmtId="0" fontId="3" fillId="0" borderId="0" xfId="0" applyFont="1" applyFill="1" applyBorder="1" applyAlignment="1" applyProtection="1"/>
    <xf numFmtId="0" fontId="5" fillId="0" borderId="0" xfId="0" applyFont="1" applyFill="1" applyBorder="1" applyAlignment="1" applyProtection="1"/>
    <xf numFmtId="0" fontId="16" fillId="0" borderId="0" xfId="0" applyFont="1" applyFill="1" applyProtection="1"/>
    <xf numFmtId="0" fontId="3" fillId="2" borderId="4" xfId="0" applyFont="1" applyFill="1" applyBorder="1" applyAlignment="1" applyProtection="1">
      <alignment horizontal="center"/>
    </xf>
    <xf numFmtId="0" fontId="3" fillId="2" borderId="6" xfId="0" applyFont="1" applyFill="1" applyBorder="1" applyAlignment="1" applyProtection="1">
      <alignment horizontal="center"/>
    </xf>
    <xf numFmtId="0" fontId="3" fillId="2" borderId="6" xfId="0" applyFont="1" applyFill="1" applyBorder="1" applyAlignment="1" applyProtection="1">
      <alignment horizontal="right"/>
    </xf>
    <xf numFmtId="0" fontId="4" fillId="0" borderId="0" xfId="0" applyFont="1" applyFill="1" applyBorder="1" applyAlignment="1" applyProtection="1">
      <alignment horizontal="right"/>
    </xf>
    <xf numFmtId="0" fontId="11" fillId="0" borderId="0" xfId="0" applyFont="1" applyFill="1" applyBorder="1" applyAlignment="1" applyProtection="1">
      <alignment horizontal="center"/>
    </xf>
    <xf numFmtId="0" fontId="0" fillId="0" borderId="0" xfId="0" applyFill="1" applyBorder="1" applyProtection="1"/>
    <xf numFmtId="0" fontId="0" fillId="0" borderId="0" xfId="0" applyFill="1" applyProtection="1"/>
    <xf numFmtId="0" fontId="3" fillId="2" borderId="11" xfId="0" applyFont="1" applyFill="1" applyBorder="1" applyAlignment="1" applyProtection="1">
      <alignment horizontal="center"/>
    </xf>
    <xf numFmtId="0" fontId="3" fillId="2" borderId="12" xfId="0" applyFont="1" applyFill="1" applyBorder="1" applyAlignment="1" applyProtection="1">
      <alignment horizontal="center"/>
    </xf>
    <xf numFmtId="0" fontId="3" fillId="2" borderId="7" xfId="0" applyFont="1" applyFill="1" applyBorder="1" applyAlignment="1" applyProtection="1">
      <alignment horizontal="center"/>
    </xf>
    <xf numFmtId="0" fontId="0" fillId="4" borderId="7" xfId="0" applyFill="1" applyBorder="1" applyAlignment="1" applyProtection="1">
      <alignment horizontal="center"/>
    </xf>
    <xf numFmtId="0" fontId="0" fillId="4" borderId="0" xfId="0" applyFill="1" applyBorder="1" applyAlignment="1" applyProtection="1">
      <alignment horizontal="center"/>
    </xf>
    <xf numFmtId="0" fontId="11" fillId="4" borderId="5" xfId="0" applyFont="1" applyFill="1" applyBorder="1" applyAlignment="1" applyProtection="1">
      <alignment horizontal="right"/>
    </xf>
    <xf numFmtId="0" fontId="1" fillId="4" borderId="5" xfId="0" applyFont="1" applyFill="1" applyBorder="1" applyAlignment="1" applyProtection="1">
      <alignment horizontal="right"/>
    </xf>
    <xf numFmtId="0" fontId="1" fillId="4" borderId="7" xfId="0" applyFont="1" applyFill="1" applyBorder="1" applyAlignment="1" applyProtection="1">
      <alignment horizontal="center"/>
    </xf>
    <xf numFmtId="0" fontId="1" fillId="4" borderId="0" xfId="0" applyFont="1" applyFill="1" applyBorder="1" applyAlignment="1" applyProtection="1">
      <alignment horizontal="center"/>
    </xf>
    <xf numFmtId="0" fontId="14" fillId="4" borderId="7" xfId="0" applyFont="1" applyFill="1" applyBorder="1" applyAlignment="1" applyProtection="1">
      <alignment horizontal="center"/>
    </xf>
    <xf numFmtId="0" fontId="14" fillId="0" borderId="0" xfId="0" applyFont="1" applyProtection="1"/>
    <xf numFmtId="0" fontId="4" fillId="4" borderId="5" xfId="0" applyFont="1" applyFill="1" applyBorder="1" applyAlignment="1" applyProtection="1">
      <alignment horizontal="right"/>
    </xf>
    <xf numFmtId="0" fontId="0" fillId="4" borderId="7" xfId="0" applyFill="1" applyBorder="1" applyProtection="1"/>
    <xf numFmtId="0" fontId="6" fillId="2" borderId="11" xfId="0" applyFont="1" applyFill="1" applyBorder="1" applyAlignment="1" applyProtection="1">
      <alignment horizontal="right"/>
    </xf>
    <xf numFmtId="0" fontId="6" fillId="2" borderId="3" xfId="0" applyFont="1" applyFill="1" applyBorder="1" applyAlignment="1" applyProtection="1">
      <alignment horizontal="center"/>
    </xf>
    <xf numFmtId="0" fontId="6" fillId="2" borderId="1" xfId="0" applyFont="1" applyFill="1" applyBorder="1" applyAlignment="1" applyProtection="1">
      <alignment horizontal="center"/>
    </xf>
    <xf numFmtId="0" fontId="6" fillId="2" borderId="4" xfId="0" applyFont="1" applyFill="1" applyBorder="1" applyAlignment="1" applyProtection="1">
      <alignment horizontal="center"/>
    </xf>
    <xf numFmtId="0" fontId="6" fillId="2" borderId="12" xfId="0" applyFont="1" applyFill="1" applyBorder="1" applyAlignment="1" applyProtection="1">
      <alignment horizontal="center"/>
    </xf>
    <xf numFmtId="0" fontId="3" fillId="0" borderId="0" xfId="0" applyFont="1" applyFill="1" applyBorder="1" applyAlignment="1" applyProtection="1">
      <alignment horizontal="right"/>
    </xf>
    <xf numFmtId="0" fontId="11" fillId="0" borderId="0" xfId="0" applyFont="1" applyBorder="1" applyAlignment="1" applyProtection="1">
      <alignment horizontal="center"/>
    </xf>
    <xf numFmtId="0" fontId="0" fillId="0" borderId="15" xfId="0" applyBorder="1" applyProtection="1"/>
    <xf numFmtId="0" fontId="3" fillId="2" borderId="0" xfId="0" applyFont="1" applyFill="1" applyBorder="1" applyAlignment="1" applyProtection="1">
      <alignment horizontal="center"/>
    </xf>
    <xf numFmtId="0" fontId="11" fillId="4" borderId="11"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7" xfId="0" applyFont="1" applyFill="1" applyBorder="1" applyAlignment="1" applyProtection="1">
      <alignment horizontal="center"/>
    </xf>
    <xf numFmtId="0" fontId="11" fillId="4" borderId="0" xfId="0" applyFont="1" applyFill="1" applyBorder="1" applyAlignment="1" applyProtection="1">
      <alignment horizontal="center"/>
    </xf>
    <xf numFmtId="0" fontId="11" fillId="4" borderId="5" xfId="0" applyFont="1" applyFill="1" applyBorder="1" applyAlignment="1" applyProtection="1">
      <alignment horizontal="center"/>
    </xf>
    <xf numFmtId="0" fontId="11" fillId="4" borderId="8" xfId="0" applyFont="1" applyFill="1" applyBorder="1" applyAlignment="1" applyProtection="1">
      <alignment horizontal="center"/>
    </xf>
    <xf numFmtId="0" fontId="14" fillId="4" borderId="5" xfId="0" applyFont="1" applyFill="1" applyBorder="1" applyAlignment="1" applyProtection="1">
      <alignment horizontal="center"/>
    </xf>
    <xf numFmtId="0" fontId="0" fillId="4" borderId="5" xfId="0" applyFill="1" applyBorder="1" applyAlignment="1" applyProtection="1">
      <alignment horizontal="center"/>
    </xf>
    <xf numFmtId="0" fontId="0" fillId="4" borderId="13" xfId="0" applyFill="1" applyBorder="1" applyAlignment="1" applyProtection="1">
      <alignment horizontal="center"/>
    </xf>
    <xf numFmtId="0" fontId="6" fillId="2" borderId="9" xfId="0" applyFont="1" applyFill="1" applyBorder="1" applyAlignment="1" applyProtection="1">
      <alignment horizontal="right"/>
    </xf>
    <xf numFmtId="0" fontId="6" fillId="2" borderId="10" xfId="0" applyFont="1" applyFill="1" applyBorder="1" applyAlignment="1" applyProtection="1">
      <alignment horizontal="center"/>
    </xf>
    <xf numFmtId="0" fontId="6" fillId="2" borderId="15" xfId="0" applyFont="1" applyFill="1" applyBorder="1" applyAlignment="1" applyProtection="1">
      <alignment horizontal="center"/>
    </xf>
    <xf numFmtId="0" fontId="6" fillId="2" borderId="13" xfId="0" applyFont="1" applyFill="1" applyBorder="1" applyAlignment="1" applyProtection="1">
      <alignment horizontal="center"/>
    </xf>
    <xf numFmtId="0" fontId="6" fillId="2" borderId="9" xfId="0" applyFont="1" applyFill="1" applyBorder="1" applyAlignment="1" applyProtection="1">
      <alignment horizontal="center"/>
    </xf>
    <xf numFmtId="0" fontId="0" fillId="0" borderId="0" xfId="0" applyAlignment="1" applyProtection="1">
      <alignment horizontal="right"/>
    </xf>
    <xf numFmtId="0" fontId="0" fillId="0" borderId="0" xfId="0" applyAlignment="1" applyProtection="1">
      <alignment horizontal="center"/>
    </xf>
    <xf numFmtId="0" fontId="1" fillId="4" borderId="5" xfId="0" applyFont="1" applyFill="1" applyBorder="1" applyAlignment="1" applyProtection="1">
      <alignment horizontal="center"/>
    </xf>
    <xf numFmtId="0" fontId="0" fillId="0" borderId="0" xfId="0" applyBorder="1" applyAlignment="1" applyProtection="1">
      <alignment horizontal="right"/>
    </xf>
    <xf numFmtId="0" fontId="0" fillId="0" borderId="0" xfId="0" applyBorder="1" applyAlignment="1" applyProtection="1">
      <alignment horizontal="center"/>
    </xf>
    <xf numFmtId="0" fontId="0" fillId="0" borderId="0" xfId="0" applyBorder="1" applyAlignment="1" applyProtection="1">
      <alignment horizontal="left"/>
    </xf>
    <xf numFmtId="0" fontId="16" fillId="0" borderId="0" xfId="0" applyFont="1" applyFill="1" applyBorder="1" applyProtection="1"/>
    <xf numFmtId="0" fontId="16" fillId="0" borderId="0" xfId="0" applyFont="1" applyBorder="1" applyProtection="1"/>
    <xf numFmtId="0" fontId="3" fillId="2" borderId="5" xfId="0" applyFont="1" applyFill="1" applyBorder="1" applyAlignment="1" applyProtection="1">
      <alignment horizontal="center"/>
    </xf>
    <xf numFmtId="0" fontId="1" fillId="0" borderId="0" xfId="0" applyFont="1" applyProtection="1"/>
    <xf numFmtId="0" fontId="0" fillId="4" borderId="9" xfId="0" applyFill="1" applyBorder="1" applyAlignment="1" applyProtection="1">
      <alignment horizontal="center"/>
    </xf>
    <xf numFmtId="0" fontId="0" fillId="4" borderId="0" xfId="0" applyFill="1" applyProtection="1"/>
    <xf numFmtId="0" fontId="6" fillId="2" borderId="13" xfId="0" applyFont="1" applyFill="1" applyBorder="1" applyAlignment="1" applyProtection="1">
      <alignment horizontal="right"/>
    </xf>
    <xf numFmtId="0" fontId="3" fillId="2" borderId="3" xfId="0" applyFont="1" applyFill="1" applyBorder="1" applyAlignment="1" applyProtection="1">
      <alignment horizontal="center"/>
    </xf>
    <xf numFmtId="0" fontId="3" fillId="2" borderId="1" xfId="0" applyFont="1" applyFill="1" applyBorder="1" applyAlignment="1" applyProtection="1">
      <alignment horizontal="center"/>
    </xf>
    <xf numFmtId="0" fontId="3" fillId="2" borderId="14" xfId="0" applyFont="1" applyFill="1" applyBorder="1" applyAlignment="1" applyProtection="1">
      <alignment horizontal="center"/>
    </xf>
    <xf numFmtId="0" fontId="12" fillId="4" borderId="3" xfId="0" applyFont="1" applyFill="1" applyBorder="1" applyAlignment="1" applyProtection="1">
      <alignment horizontal="center"/>
    </xf>
    <xf numFmtId="0" fontId="17" fillId="5" borderId="6" xfId="0" applyFont="1" applyFill="1" applyBorder="1" applyAlignment="1" applyProtection="1">
      <alignment horizontal="center"/>
    </xf>
    <xf numFmtId="0" fontId="12" fillId="4" borderId="2" xfId="0" applyFont="1" applyFill="1" applyBorder="1" applyAlignment="1" applyProtection="1">
      <alignment horizontal="center"/>
    </xf>
    <xf numFmtId="0" fontId="17" fillId="5" borderId="4" xfId="0" applyFont="1" applyFill="1" applyBorder="1" applyAlignment="1" applyProtection="1">
      <alignment horizontal="center"/>
    </xf>
    <xf numFmtId="0" fontId="12" fillId="4" borderId="12" xfId="0" applyFont="1" applyFill="1" applyBorder="1" applyAlignment="1" applyProtection="1">
      <alignment horizontal="center"/>
    </xf>
    <xf numFmtId="0" fontId="12" fillId="4" borderId="0" xfId="0" applyFont="1" applyFill="1" applyBorder="1" applyAlignment="1" applyProtection="1">
      <alignment horizontal="center"/>
    </xf>
    <xf numFmtId="0" fontId="17" fillId="5" borderId="7" xfId="0" applyFont="1" applyFill="1" applyBorder="1" applyAlignment="1" applyProtection="1">
      <alignment horizontal="center"/>
    </xf>
    <xf numFmtId="0" fontId="12" fillId="4" borderId="15" xfId="0" applyFont="1" applyFill="1" applyBorder="1" applyAlignment="1" applyProtection="1">
      <alignment horizontal="center"/>
    </xf>
    <xf numFmtId="0" fontId="17" fillId="5" borderId="9" xfId="0" applyFont="1" applyFill="1" applyBorder="1" applyAlignment="1" applyProtection="1">
      <alignment horizontal="center"/>
    </xf>
    <xf numFmtId="0" fontId="12" fillId="4" borderId="5" xfId="0" applyFont="1" applyFill="1" applyBorder="1" applyAlignment="1" applyProtection="1">
      <alignment horizontal="center"/>
    </xf>
    <xf numFmtId="0" fontId="12" fillId="4" borderId="8" xfId="0" applyFont="1" applyFill="1" applyBorder="1" applyAlignment="1" applyProtection="1">
      <alignment horizontal="center"/>
    </xf>
    <xf numFmtId="0" fontId="17" fillId="5" borderId="0" xfId="0" applyFont="1" applyFill="1" applyBorder="1" applyAlignment="1" applyProtection="1">
      <alignment horizontal="center"/>
    </xf>
    <xf numFmtId="0" fontId="17" fillId="5" borderId="8" xfId="0" applyFont="1" applyFill="1" applyBorder="1" applyAlignment="1" applyProtection="1">
      <alignment horizontal="center"/>
    </xf>
    <xf numFmtId="0" fontId="12" fillId="4" borderId="5" xfId="0" applyFont="1" applyFill="1" applyBorder="1" applyAlignment="1" applyProtection="1">
      <alignment horizontal="left"/>
    </xf>
    <xf numFmtId="0" fontId="19" fillId="4" borderId="0" xfId="0" applyFont="1" applyFill="1" applyBorder="1" applyAlignment="1" applyProtection="1">
      <alignment horizontal="center"/>
    </xf>
    <xf numFmtId="0" fontId="12" fillId="4" borderId="11" xfId="0" applyFont="1" applyFill="1" applyBorder="1" applyAlignment="1" applyProtection="1">
      <alignment horizontal="center"/>
    </xf>
    <xf numFmtId="0" fontId="11" fillId="4" borderId="13" xfId="0" applyFont="1" applyFill="1" applyBorder="1" applyAlignment="1" applyProtection="1">
      <alignment horizontal="center"/>
    </xf>
    <xf numFmtId="0" fontId="12" fillId="4" borderId="10" xfId="0" applyFont="1" applyFill="1" applyBorder="1" applyAlignment="1" applyProtection="1">
      <alignment horizontal="center"/>
    </xf>
    <xf numFmtId="0" fontId="12" fillId="4" borderId="7" xfId="0" applyFont="1" applyFill="1" applyBorder="1" applyAlignment="1" applyProtection="1">
      <alignment horizontal="center"/>
    </xf>
    <xf numFmtId="0" fontId="11" fillId="4" borderId="10" xfId="0" applyFont="1" applyFill="1" applyBorder="1" applyAlignment="1" applyProtection="1">
      <alignment horizontal="center"/>
    </xf>
    <xf numFmtId="0" fontId="12" fillId="4" borderId="9" xfId="0" applyFont="1" applyFill="1" applyBorder="1" applyAlignment="1" applyProtection="1">
      <alignment horizontal="center"/>
    </xf>
    <xf numFmtId="0" fontId="1" fillId="0" borderId="16" xfId="0" applyFont="1" applyBorder="1" applyAlignment="1" applyProtection="1">
      <alignment horizontal="center"/>
      <protection hidden="1"/>
    </xf>
    <xf numFmtId="0" fontId="1" fillId="0" borderId="21" xfId="0" applyFont="1" applyFill="1" applyBorder="1" applyAlignment="1" applyProtection="1">
      <alignment horizontal="center"/>
      <protection hidden="1"/>
    </xf>
    <xf numFmtId="0" fontId="0" fillId="0" borderId="0" xfId="0" applyProtection="1">
      <protection hidden="1"/>
    </xf>
    <xf numFmtId="0" fontId="16" fillId="0" borderId="0" xfId="0" applyFont="1" applyFill="1" applyProtection="1">
      <protection locked="0" hidden="1"/>
    </xf>
    <xf numFmtId="0" fontId="16" fillId="0" borderId="0" xfId="0" applyFont="1" applyProtection="1">
      <protection locked="0" hidden="1"/>
    </xf>
    <xf numFmtId="17" fontId="16" fillId="0" borderId="0" xfId="0" applyNumberFormat="1" applyFont="1" applyFill="1" applyProtection="1">
      <protection locked="0" hidden="1"/>
    </xf>
    <xf numFmtId="0" fontId="22" fillId="0" borderId="0" xfId="0" applyFont="1" applyBorder="1" applyAlignment="1">
      <alignment horizontal="right" vertical="center"/>
    </xf>
    <xf numFmtId="0" fontId="20" fillId="0" borderId="0" xfId="0" applyFont="1" applyBorder="1" applyAlignment="1">
      <alignment horizontal="right" vertical="center"/>
    </xf>
    <xf numFmtId="0" fontId="20" fillId="0" borderId="23" xfId="0" applyFont="1" applyBorder="1" applyAlignment="1">
      <alignment vertical="center"/>
    </xf>
    <xf numFmtId="0" fontId="25" fillId="0" borderId="0" xfId="0" applyFont="1" applyAlignment="1">
      <alignment vertical="center"/>
    </xf>
    <xf numFmtId="0" fontId="4" fillId="0" borderId="0" xfId="0" applyFont="1" applyFill="1" applyBorder="1" applyAlignment="1" applyProtection="1">
      <alignment horizontal="right"/>
    </xf>
    <xf numFmtId="0" fontId="12" fillId="4" borderId="14" xfId="0" applyFont="1" applyFill="1" applyBorder="1" applyAlignment="1" applyProtection="1">
      <alignment horizontal="center"/>
    </xf>
    <xf numFmtId="0" fontId="12" fillId="4" borderId="2" xfId="0" applyFont="1" applyFill="1" applyBorder="1" applyAlignment="1" applyProtection="1">
      <alignment horizontal="center"/>
    </xf>
    <xf numFmtId="0" fontId="21" fillId="0" borderId="0" xfId="0" applyFont="1" applyFill="1" applyBorder="1" applyAlignment="1" applyProtection="1">
      <protection locked="0"/>
    </xf>
    <xf numFmtId="49" fontId="13" fillId="0" borderId="0" xfId="2" applyNumberFormat="1" applyFill="1" applyBorder="1" applyAlignment="1" applyProtection="1">
      <protection locked="0"/>
    </xf>
    <xf numFmtId="0" fontId="5" fillId="6" borderId="23" xfId="0" applyFont="1" applyFill="1" applyBorder="1" applyAlignment="1" applyProtection="1">
      <alignment horizontal="center"/>
      <protection locked="0"/>
    </xf>
    <xf numFmtId="0" fontId="5" fillId="6" borderId="24" xfId="0" applyFont="1" applyFill="1" applyBorder="1" applyAlignment="1" applyProtection="1">
      <alignment horizontal="center"/>
      <protection locked="0"/>
    </xf>
    <xf numFmtId="0" fontId="10" fillId="6" borderId="5" xfId="0" applyFont="1" applyFill="1" applyBorder="1" applyAlignment="1" applyProtection="1">
      <alignment horizontal="right"/>
      <protection locked="0"/>
    </xf>
    <xf numFmtId="0" fontId="10" fillId="6" borderId="13" xfId="0" applyFont="1" applyFill="1" applyBorder="1" applyAlignment="1" applyProtection="1">
      <alignment horizontal="right"/>
      <protection locked="0"/>
    </xf>
    <xf numFmtId="0" fontId="21" fillId="6" borderId="3" xfId="0" applyFont="1" applyFill="1" applyBorder="1" applyAlignment="1" applyProtection="1">
      <alignment horizontal="center"/>
      <protection locked="0"/>
    </xf>
    <xf numFmtId="0" fontId="13" fillId="6" borderId="9" xfId="2" applyFill="1" applyBorder="1" applyAlignment="1" applyProtection="1">
      <alignment horizontal="center"/>
      <protection locked="0"/>
    </xf>
    <xf numFmtId="0" fontId="12" fillId="6" borderId="0" xfId="0" applyFont="1" applyFill="1" applyBorder="1" applyAlignment="1" applyProtection="1">
      <alignment horizontal="center"/>
      <protection locked="0"/>
    </xf>
    <xf numFmtId="0" fontId="12" fillId="6" borderId="15" xfId="0" applyFont="1" applyFill="1" applyBorder="1" applyAlignment="1" applyProtection="1">
      <alignment horizontal="center"/>
      <protection locked="0"/>
    </xf>
    <xf numFmtId="0" fontId="11" fillId="4" borderId="9" xfId="0" applyFont="1" applyFill="1" applyBorder="1" applyAlignment="1" applyProtection="1">
      <alignment horizontal="center"/>
    </xf>
    <xf numFmtId="0" fontId="11" fillId="4" borderId="14" xfId="0" applyFont="1" applyFill="1" applyBorder="1" applyAlignment="1" applyProtection="1">
      <alignment horizontal="center"/>
    </xf>
    <xf numFmtId="0" fontId="17" fillId="5" borderId="14" xfId="0" applyFont="1" applyFill="1" applyBorder="1" applyAlignment="1" applyProtection="1">
      <alignment horizontal="center"/>
    </xf>
    <xf numFmtId="0" fontId="17" fillId="5" borderId="2" xfId="0" applyFont="1" applyFill="1" applyBorder="1" applyAlignment="1" applyProtection="1">
      <alignment horizontal="center"/>
    </xf>
    <xf numFmtId="0" fontId="17" fillId="5" borderId="3" xfId="0" applyFont="1" applyFill="1" applyBorder="1" applyAlignment="1" applyProtection="1">
      <alignment horizontal="center"/>
    </xf>
    <xf numFmtId="0" fontId="3" fillId="2" borderId="4" xfId="0" applyFont="1" applyFill="1" applyBorder="1" applyAlignment="1" applyProtection="1">
      <alignment horizontal="right"/>
    </xf>
    <xf numFmtId="0" fontId="3" fillId="2" borderId="7" xfId="0" applyFont="1" applyFill="1" applyBorder="1" applyAlignment="1" applyProtection="1">
      <alignment horizontal="right"/>
    </xf>
    <xf numFmtId="0" fontId="3" fillId="2" borderId="9" xfId="0" applyFont="1" applyFill="1" applyBorder="1" applyAlignment="1" applyProtection="1">
      <alignment horizontal="right"/>
    </xf>
    <xf numFmtId="0" fontId="26" fillId="7" borderId="2" xfId="0" applyFont="1" applyFill="1" applyBorder="1" applyAlignment="1" applyProtection="1">
      <alignment vertical="center"/>
    </xf>
    <xf numFmtId="0" fontId="26" fillId="7" borderId="6" xfId="0" applyFont="1" applyFill="1" applyBorder="1" applyAlignment="1" applyProtection="1">
      <alignment vertical="center"/>
    </xf>
    <xf numFmtId="0" fontId="26" fillId="7" borderId="8" xfId="0" applyFont="1" applyFill="1" applyBorder="1" applyAlignment="1" applyProtection="1">
      <alignment vertical="center"/>
    </xf>
    <xf numFmtId="0" fontId="26" fillId="7" borderId="10" xfId="0" applyFont="1" applyFill="1" applyBorder="1" applyAlignment="1" applyProtection="1">
      <alignment vertical="center"/>
    </xf>
    <xf numFmtId="0" fontId="9" fillId="6" borderId="5" xfId="0" applyFont="1" applyFill="1" applyBorder="1" applyAlignment="1" applyProtection="1">
      <alignment horizontal="left"/>
      <protection locked="0"/>
    </xf>
    <xf numFmtId="0" fontId="9" fillId="6" borderId="8" xfId="0" applyFont="1" applyFill="1" applyBorder="1" applyAlignment="1" applyProtection="1">
      <alignment horizontal="left"/>
      <protection locked="0"/>
    </xf>
    <xf numFmtId="0" fontId="22" fillId="8" borderId="0" xfId="0" applyFont="1" applyFill="1" applyBorder="1" applyAlignment="1" applyProtection="1">
      <alignment horizontal="left" vertical="top"/>
      <protection locked="0"/>
    </xf>
    <xf numFmtId="0" fontId="5" fillId="8" borderId="0" xfId="0" applyFont="1" applyFill="1"/>
    <xf numFmtId="0" fontId="0" fillId="8" borderId="0" xfId="0" applyFill="1"/>
    <xf numFmtId="0" fontId="1" fillId="6" borderId="5" xfId="0" applyFont="1" applyFill="1" applyBorder="1" applyProtection="1"/>
    <xf numFmtId="0" fontId="0" fillId="6" borderId="0" xfId="0" applyFill="1" applyBorder="1" applyProtection="1"/>
    <xf numFmtId="0" fontId="0" fillId="6" borderId="8" xfId="0" applyFill="1" applyBorder="1" applyProtection="1"/>
    <xf numFmtId="0" fontId="1" fillId="6" borderId="0" xfId="0" applyFont="1" applyFill="1" applyBorder="1" applyAlignment="1" applyProtection="1"/>
    <xf numFmtId="0" fontId="1" fillId="6" borderId="5" xfId="0" applyFont="1" applyFill="1" applyBorder="1" applyAlignment="1" applyProtection="1"/>
    <xf numFmtId="0" fontId="1" fillId="6" borderId="13" xfId="0" applyFont="1" applyFill="1" applyBorder="1" applyAlignment="1" applyProtection="1"/>
    <xf numFmtId="0" fontId="1" fillId="6" borderId="15" xfId="0" applyFont="1" applyFill="1" applyBorder="1" applyAlignment="1" applyProtection="1"/>
    <xf numFmtId="0" fontId="0" fillId="6" borderId="15" xfId="0" applyFill="1" applyBorder="1" applyProtection="1"/>
    <xf numFmtId="0" fontId="0" fillId="6" borderId="10" xfId="0" applyFill="1" applyBorder="1" applyProtection="1"/>
    <xf numFmtId="0" fontId="5" fillId="6" borderId="11" xfId="0" applyFont="1" applyFill="1" applyBorder="1" applyAlignment="1" applyProtection="1"/>
    <xf numFmtId="0" fontId="5" fillId="6" borderId="12" xfId="0" applyFont="1" applyFill="1" applyBorder="1" applyAlignment="1" applyProtection="1"/>
    <xf numFmtId="0" fontId="5" fillId="6" borderId="6" xfId="0" applyFont="1" applyFill="1" applyBorder="1" applyAlignment="1" applyProtection="1"/>
    <xf numFmtId="0" fontId="0" fillId="4" borderId="5" xfId="0" applyFill="1" applyBorder="1" applyAlignment="1" applyProtection="1">
      <alignment horizontal="right"/>
    </xf>
    <xf numFmtId="0" fontId="1" fillId="6" borderId="5" xfId="0" applyFont="1" applyFill="1" applyBorder="1" applyAlignment="1" applyProtection="1">
      <alignment horizontal="right"/>
      <protection locked="0"/>
    </xf>
    <xf numFmtId="0" fontId="5" fillId="6" borderId="3" xfId="0" applyFont="1" applyFill="1" applyBorder="1" applyAlignment="1" applyProtection="1">
      <alignment horizontal="center"/>
      <protection locked="0"/>
    </xf>
    <xf numFmtId="0" fontId="5" fillId="6" borderId="4" xfId="0" applyFont="1" applyFill="1" applyBorder="1" applyAlignment="1" applyProtection="1">
      <alignment horizontal="center"/>
      <protection locked="0"/>
    </xf>
    <xf numFmtId="17" fontId="5" fillId="6" borderId="4" xfId="0" applyNumberFormat="1" applyFont="1" applyFill="1" applyBorder="1" applyAlignment="1" applyProtection="1">
      <alignment horizontal="center"/>
      <protection locked="0"/>
    </xf>
    <xf numFmtId="0" fontId="11" fillId="6" borderId="8" xfId="0" applyFont="1" applyFill="1" applyBorder="1" applyAlignment="1" applyProtection="1">
      <alignment horizontal="center"/>
      <protection locked="0"/>
    </xf>
    <xf numFmtId="0" fontId="11" fillId="6" borderId="9" xfId="0" applyFont="1" applyFill="1" applyBorder="1" applyAlignment="1" applyProtection="1">
      <alignment horizontal="center"/>
      <protection locked="0"/>
    </xf>
    <xf numFmtId="0" fontId="0" fillId="4" borderId="5" xfId="0" applyFill="1" applyBorder="1" applyProtection="1"/>
    <xf numFmtId="0" fontId="0" fillId="4" borderId="13" xfId="0" applyFill="1" applyBorder="1" applyProtection="1"/>
    <xf numFmtId="0" fontId="9" fillId="6" borderId="5" xfId="0" applyFont="1" applyFill="1" applyBorder="1" applyAlignment="1" applyProtection="1">
      <alignment horizontal="left"/>
      <protection locked="0"/>
    </xf>
    <xf numFmtId="0" fontId="9" fillId="6" borderId="8" xfId="0" applyFont="1" applyFill="1" applyBorder="1" applyAlignment="1" applyProtection="1">
      <alignment horizontal="left"/>
      <protection locked="0"/>
    </xf>
    <xf numFmtId="0" fontId="9" fillId="6" borderId="5" xfId="0" applyFont="1" applyFill="1" applyBorder="1" applyAlignment="1" applyProtection="1">
      <alignment horizontal="left" vertical="top"/>
      <protection locked="0"/>
    </xf>
    <xf numFmtId="0" fontId="9" fillId="6" borderId="8" xfId="0" applyFont="1" applyFill="1" applyBorder="1" applyAlignment="1" applyProtection="1">
      <alignment horizontal="left" vertical="top"/>
      <protection locked="0"/>
    </xf>
    <xf numFmtId="0" fontId="15" fillId="6" borderId="5" xfId="0" applyFont="1" applyFill="1" applyBorder="1" applyAlignment="1" applyProtection="1">
      <alignment horizontal="left"/>
      <protection locked="0"/>
    </xf>
    <xf numFmtId="0" fontId="15" fillId="6" borderId="8" xfId="0" applyFont="1" applyFill="1" applyBorder="1" applyAlignment="1" applyProtection="1">
      <alignment horizontal="left"/>
      <protection locked="0"/>
    </xf>
    <xf numFmtId="0" fontId="5" fillId="6" borderId="17" xfId="0" applyFont="1" applyFill="1" applyBorder="1" applyAlignment="1" applyProtection="1">
      <alignment horizontal="center"/>
      <protection locked="0"/>
    </xf>
    <xf numFmtId="0" fontId="5" fillId="6" borderId="18" xfId="0" applyFont="1" applyFill="1" applyBorder="1" applyAlignment="1" applyProtection="1">
      <alignment horizontal="center"/>
      <protection locked="0"/>
    </xf>
    <xf numFmtId="0" fontId="21" fillId="6" borderId="17" xfId="0" applyFont="1" applyFill="1" applyBorder="1" applyAlignment="1" applyProtection="1">
      <alignment horizontal="center"/>
      <protection locked="0"/>
    </xf>
    <xf numFmtId="0" fontId="21" fillId="6" borderId="18" xfId="0" applyFont="1" applyFill="1" applyBorder="1" applyAlignment="1" applyProtection="1">
      <alignment horizontal="center"/>
      <protection locked="0"/>
    </xf>
    <xf numFmtId="49" fontId="13" fillId="6" borderId="17" xfId="2" applyNumberFormat="1" applyFill="1" applyBorder="1" applyAlignment="1" applyProtection="1">
      <alignment horizontal="center"/>
      <protection locked="0"/>
    </xf>
    <xf numFmtId="49" fontId="13" fillId="6" borderId="18" xfId="2" applyNumberFormat="1" applyFill="1" applyBorder="1" applyAlignment="1" applyProtection="1">
      <alignment horizontal="center"/>
      <protection locked="0"/>
    </xf>
    <xf numFmtId="0" fontId="18" fillId="3" borderId="14" xfId="0" applyFont="1" applyFill="1" applyBorder="1" applyAlignment="1" applyProtection="1">
      <alignment horizontal="center"/>
    </xf>
    <xf numFmtId="0" fontId="18" fillId="3" borderId="2" xfId="0" applyFont="1" applyFill="1" applyBorder="1" applyAlignment="1" applyProtection="1">
      <alignment horizontal="center"/>
    </xf>
    <xf numFmtId="0" fontId="17" fillId="5" borderId="13" xfId="0" applyFont="1" applyFill="1" applyBorder="1" applyAlignment="1" applyProtection="1">
      <alignment horizontal="center"/>
    </xf>
    <xf numFmtId="0" fontId="17" fillId="5" borderId="10" xfId="0" applyFont="1" applyFill="1" applyBorder="1" applyAlignment="1" applyProtection="1">
      <alignment horizontal="center"/>
    </xf>
    <xf numFmtId="0" fontId="17" fillId="5" borderId="5" xfId="0" applyFont="1" applyFill="1" applyBorder="1" applyAlignment="1" applyProtection="1">
      <alignment horizontal="center"/>
    </xf>
    <xf numFmtId="0" fontId="17" fillId="5" borderId="8" xfId="0" applyFont="1" applyFill="1" applyBorder="1" applyAlignment="1" applyProtection="1">
      <alignment horizontal="center"/>
    </xf>
    <xf numFmtId="0" fontId="12" fillId="4" borderId="14" xfId="0" applyFont="1" applyFill="1" applyBorder="1" applyAlignment="1" applyProtection="1">
      <alignment horizontal="center"/>
    </xf>
    <xf numFmtId="0" fontId="12" fillId="4" borderId="2" xfId="0" applyFont="1" applyFill="1" applyBorder="1" applyAlignment="1" applyProtection="1">
      <alignment horizontal="center"/>
    </xf>
    <xf numFmtId="0" fontId="12" fillId="4" borderId="11" xfId="0" applyFont="1" applyFill="1" applyBorder="1" applyAlignment="1" applyProtection="1">
      <alignment horizontal="center"/>
    </xf>
    <xf numFmtId="0" fontId="12" fillId="4" borderId="12" xfId="0" applyFont="1" applyFill="1" applyBorder="1" applyAlignment="1" applyProtection="1">
      <alignment horizontal="center"/>
    </xf>
    <xf numFmtId="0" fontId="12" fillId="4" borderId="5" xfId="0" applyFont="1" applyFill="1" applyBorder="1" applyAlignment="1" applyProtection="1">
      <alignment horizontal="center"/>
    </xf>
    <xf numFmtId="0" fontId="12" fillId="4" borderId="0" xfId="0" applyFont="1" applyFill="1" applyBorder="1" applyAlignment="1" applyProtection="1">
      <alignment horizontal="center"/>
    </xf>
    <xf numFmtId="0" fontId="12" fillId="4" borderId="13" xfId="0" applyFont="1" applyFill="1" applyBorder="1" applyAlignment="1" applyProtection="1">
      <alignment horizontal="center"/>
    </xf>
    <xf numFmtId="0" fontId="12" fillId="4" borderId="15" xfId="0" applyFont="1" applyFill="1" applyBorder="1" applyAlignment="1" applyProtection="1">
      <alignment horizontal="center"/>
    </xf>
    <xf numFmtId="0" fontId="12" fillId="4" borderId="6" xfId="0" applyFont="1" applyFill="1" applyBorder="1" applyAlignment="1" applyProtection="1">
      <alignment horizontal="center"/>
    </xf>
    <xf numFmtId="49" fontId="5" fillId="6" borderId="22" xfId="0" applyNumberFormat="1" applyFont="1" applyFill="1" applyBorder="1" applyAlignment="1" applyProtection="1">
      <alignment horizontal="center"/>
      <protection locked="0"/>
    </xf>
    <xf numFmtId="49" fontId="5" fillId="6" borderId="20" xfId="0" applyNumberFormat="1" applyFont="1" applyFill="1" applyBorder="1" applyAlignment="1" applyProtection="1">
      <alignment horizontal="center"/>
      <protection locked="0"/>
    </xf>
    <xf numFmtId="0" fontId="5" fillId="6" borderId="17" xfId="0" applyNumberFormat="1" applyFont="1" applyFill="1" applyBorder="1" applyAlignment="1" applyProtection="1">
      <alignment horizontal="center"/>
      <protection locked="0"/>
    </xf>
    <xf numFmtId="49" fontId="5" fillId="6" borderId="17" xfId="0" applyNumberFormat="1" applyFont="1" applyFill="1" applyBorder="1" applyAlignment="1" applyProtection="1">
      <alignment horizontal="center"/>
      <protection locked="0"/>
    </xf>
    <xf numFmtId="49" fontId="5" fillId="6" borderId="18" xfId="0" applyNumberFormat="1" applyFont="1" applyFill="1" applyBorder="1" applyAlignment="1" applyProtection="1">
      <alignment horizontal="center"/>
      <protection locked="0"/>
    </xf>
    <xf numFmtId="0" fontId="12" fillId="4" borderId="8" xfId="0" applyFont="1" applyFill="1" applyBorder="1" applyAlignment="1" applyProtection="1">
      <alignment horizontal="center"/>
    </xf>
    <xf numFmtId="0" fontId="8" fillId="0" borderId="11" xfId="0" applyFont="1" applyBorder="1" applyAlignment="1" applyProtection="1">
      <alignment horizontal="left" vertical="top" wrapText="1"/>
      <protection locked="0"/>
    </xf>
    <xf numFmtId="0" fontId="8" fillId="0" borderId="12" xfId="0" applyFont="1" applyBorder="1" applyAlignment="1" applyProtection="1">
      <alignment horizontal="left" vertical="top" wrapText="1"/>
      <protection locked="0"/>
    </xf>
    <xf numFmtId="0" fontId="8" fillId="0" borderId="6" xfId="0" applyFont="1" applyBorder="1" applyAlignment="1" applyProtection="1">
      <alignment horizontal="left" vertical="top" wrapText="1"/>
      <protection locked="0"/>
    </xf>
    <xf numFmtId="0" fontId="8" fillId="0" borderId="5" xfId="0" applyFont="1" applyBorder="1" applyAlignment="1" applyProtection="1">
      <alignment horizontal="left" vertical="top" wrapText="1"/>
      <protection locked="0"/>
    </xf>
    <xf numFmtId="0" fontId="8" fillId="0" borderId="0" xfId="0" applyFont="1" applyBorder="1" applyAlignment="1" applyProtection="1">
      <alignment horizontal="left" vertical="top" wrapText="1"/>
      <protection locked="0"/>
    </xf>
    <xf numFmtId="0" fontId="8" fillId="0" borderId="8" xfId="0" applyFont="1" applyBorder="1" applyAlignment="1" applyProtection="1">
      <alignment horizontal="left" vertical="top" wrapText="1"/>
      <protection locked="0"/>
    </xf>
    <xf numFmtId="0" fontId="8" fillId="0" borderId="13" xfId="0" applyFont="1" applyBorder="1" applyAlignment="1" applyProtection="1">
      <alignment horizontal="left" vertical="top" wrapText="1"/>
      <protection locked="0"/>
    </xf>
    <xf numFmtId="0" fontId="8" fillId="0" borderId="15" xfId="0" applyFont="1" applyBorder="1" applyAlignment="1" applyProtection="1">
      <alignment horizontal="left" vertical="top" wrapText="1"/>
      <protection locked="0"/>
    </xf>
    <xf numFmtId="0" fontId="8" fillId="0" borderId="10" xfId="0" applyFont="1" applyBorder="1" applyAlignment="1" applyProtection="1">
      <alignment horizontal="left" vertical="top" wrapText="1"/>
      <protection locked="0"/>
    </xf>
    <xf numFmtId="0" fontId="7" fillId="2" borderId="5" xfId="0" applyFont="1" applyFill="1" applyBorder="1" applyAlignment="1" applyProtection="1">
      <alignment horizontal="left"/>
    </xf>
    <xf numFmtId="0" fontId="7" fillId="2" borderId="0" xfId="0" applyFont="1" applyFill="1" applyBorder="1" applyAlignment="1" applyProtection="1">
      <alignment horizontal="left"/>
    </xf>
    <xf numFmtId="0" fontId="9" fillId="6" borderId="13" xfId="0" applyFont="1" applyFill="1" applyBorder="1" applyAlignment="1" applyProtection="1">
      <alignment horizontal="left"/>
      <protection locked="0"/>
    </xf>
    <xf numFmtId="0" fontId="9" fillId="6" borderId="10" xfId="0" applyFont="1" applyFill="1" applyBorder="1" applyAlignment="1" applyProtection="1">
      <alignment horizontal="left"/>
      <protection locked="0"/>
    </xf>
    <xf numFmtId="0" fontId="3" fillId="2" borderId="5" xfId="0" applyFont="1" applyFill="1" applyBorder="1" applyAlignment="1" applyProtection="1">
      <alignment horizontal="left"/>
    </xf>
    <xf numFmtId="0" fontId="3" fillId="2" borderId="0" xfId="0" applyFont="1" applyFill="1" applyBorder="1" applyAlignment="1" applyProtection="1">
      <alignment horizontal="left"/>
    </xf>
    <xf numFmtId="0" fontId="4" fillId="0" borderId="0" xfId="0" applyFont="1" applyFill="1" applyBorder="1" applyAlignment="1" applyProtection="1">
      <alignment horizontal="right"/>
    </xf>
    <xf numFmtId="0" fontId="9" fillId="6" borderId="11" xfId="0" applyFont="1" applyFill="1" applyBorder="1" applyAlignment="1" applyProtection="1">
      <alignment horizontal="left"/>
      <protection locked="0"/>
    </xf>
    <xf numFmtId="0" fontId="9" fillId="6" borderId="6" xfId="0" applyFont="1" applyFill="1" applyBorder="1" applyAlignment="1" applyProtection="1">
      <alignment horizontal="left"/>
      <protection locked="0"/>
    </xf>
    <xf numFmtId="0" fontId="17" fillId="5" borderId="11" xfId="0" applyFont="1" applyFill="1" applyBorder="1" applyAlignment="1" applyProtection="1">
      <alignment horizontal="center"/>
    </xf>
    <xf numFmtId="0" fontId="17" fillId="5" borderId="6" xfId="0" applyFont="1" applyFill="1" applyBorder="1" applyAlignment="1" applyProtection="1">
      <alignment horizontal="center"/>
    </xf>
    <xf numFmtId="0" fontId="3" fillId="2" borderId="11" xfId="0" applyFont="1" applyFill="1" applyBorder="1" applyAlignment="1" applyProtection="1">
      <alignment horizontal="left"/>
    </xf>
    <xf numFmtId="0" fontId="3" fillId="2" borderId="6" xfId="0" applyFont="1" applyFill="1" applyBorder="1" applyAlignment="1" applyProtection="1">
      <alignment horizontal="left"/>
    </xf>
    <xf numFmtId="0" fontId="3" fillId="2" borderId="15" xfId="0" applyFont="1" applyFill="1" applyBorder="1" applyAlignment="1" applyProtection="1">
      <alignment horizontal="center"/>
    </xf>
    <xf numFmtId="0" fontId="12" fillId="4" borderId="10" xfId="0" applyFont="1" applyFill="1" applyBorder="1" applyAlignment="1" applyProtection="1">
      <alignment horizontal="center"/>
    </xf>
    <xf numFmtId="0" fontId="5" fillId="3" borderId="14" xfId="0" applyFont="1" applyFill="1" applyBorder="1" applyAlignment="1" applyProtection="1">
      <alignment horizontal="center"/>
    </xf>
    <xf numFmtId="0" fontId="5" fillId="3" borderId="2" xfId="0" applyFont="1" applyFill="1" applyBorder="1" applyAlignment="1" applyProtection="1">
      <alignment horizontal="center"/>
    </xf>
    <xf numFmtId="0" fontId="7" fillId="2" borderId="5" xfId="0" applyFont="1" applyFill="1" applyBorder="1" applyAlignment="1" applyProtection="1">
      <alignment horizontal="center"/>
    </xf>
    <xf numFmtId="0" fontId="7" fillId="2" borderId="0" xfId="0" applyFont="1" applyFill="1" applyBorder="1" applyAlignment="1" applyProtection="1">
      <alignment horizontal="center"/>
    </xf>
  </cellXfs>
  <cellStyles count="3">
    <cellStyle name="Hyperlink" xfId="2" builtinId="8"/>
    <cellStyle name="Normal" xfId="0" builtinId="0"/>
    <cellStyle name="Normal 2" xfId="1"/>
  </cellStyles>
  <dxfs count="0"/>
  <tableStyles count="0" defaultTableStyle="TableStyleMedium2" defaultPivotStyle="PivotStyleLight16"/>
  <colors>
    <mruColors>
      <color rgb="FFB0FE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3"/>
  <sheetViews>
    <sheetView topLeftCell="A19" workbookViewId="0">
      <selection activeCell="B37" sqref="B37"/>
    </sheetView>
  </sheetViews>
  <sheetFormatPr defaultRowHeight="12.75" x14ac:dyDescent="0.2"/>
  <cols>
    <col min="1" max="1" width="22.28515625" customWidth="1"/>
    <col min="2" max="2" width="27.140625" customWidth="1"/>
    <col min="3" max="3" width="24.28515625" customWidth="1"/>
    <col min="4" max="4" width="25" customWidth="1"/>
    <col min="7" max="7" width="10.140625" customWidth="1"/>
    <col min="14" max="14" width="30.7109375" bestFit="1" customWidth="1"/>
  </cols>
  <sheetData>
    <row r="1" spans="1:9" ht="26.25" x14ac:dyDescent="0.2">
      <c r="A1" s="129" t="s">
        <v>111</v>
      </c>
    </row>
    <row r="2" spans="1:9" s="8" customFormat="1" ht="14.25" x14ac:dyDescent="0.2">
      <c r="A2" s="18"/>
    </row>
    <row r="3" spans="1:9" s="8" customFormat="1" ht="14.25" x14ac:dyDescent="0.2">
      <c r="A3" s="18" t="s">
        <v>132</v>
      </c>
    </row>
    <row r="4" spans="1:9" s="8" customFormat="1" ht="14.25" x14ac:dyDescent="0.2">
      <c r="A4" s="18" t="s">
        <v>133</v>
      </c>
    </row>
    <row r="5" spans="1:9" s="8" customFormat="1" ht="14.25" x14ac:dyDescent="0.2">
      <c r="A5" s="18"/>
    </row>
    <row r="6" spans="1:9" s="8" customFormat="1" ht="15" x14ac:dyDescent="0.2">
      <c r="A6" s="19" t="s">
        <v>92</v>
      </c>
      <c r="B6" s="20"/>
      <c r="D6" s="19" t="s">
        <v>94</v>
      </c>
      <c r="E6" s="26"/>
      <c r="F6" s="26"/>
      <c r="G6" s="20"/>
      <c r="H6" s="27"/>
      <c r="I6" s="27"/>
    </row>
    <row r="7" spans="1:9" s="8" customFormat="1" ht="15" x14ac:dyDescent="0.2">
      <c r="A7" s="21" t="s">
        <v>97</v>
      </c>
      <c r="B7" s="22" t="s">
        <v>95</v>
      </c>
      <c r="D7" s="21" t="s">
        <v>97</v>
      </c>
      <c r="E7" s="27" t="s">
        <v>95</v>
      </c>
      <c r="F7" s="27"/>
      <c r="G7" s="22"/>
      <c r="H7" s="27"/>
      <c r="I7" s="27"/>
    </row>
    <row r="8" spans="1:9" s="8" customFormat="1" ht="15" x14ac:dyDescent="0.2">
      <c r="A8" s="21" t="s">
        <v>97</v>
      </c>
      <c r="B8" s="22" t="s">
        <v>96</v>
      </c>
      <c r="D8" s="21" t="s">
        <v>97</v>
      </c>
      <c r="E8" s="27" t="s">
        <v>96</v>
      </c>
      <c r="F8" s="27"/>
      <c r="G8" s="22"/>
      <c r="H8" s="27"/>
      <c r="I8" s="27"/>
    </row>
    <row r="9" spans="1:9" s="8" customFormat="1" ht="15" customHeight="1" x14ac:dyDescent="0.2">
      <c r="A9" s="21" t="s">
        <v>97</v>
      </c>
      <c r="B9" s="22" t="s">
        <v>30</v>
      </c>
      <c r="D9" s="21" t="s">
        <v>97</v>
      </c>
      <c r="E9" s="27" t="s">
        <v>30</v>
      </c>
      <c r="F9" s="27"/>
      <c r="G9" s="22"/>
      <c r="H9" s="27"/>
      <c r="I9" s="27"/>
    </row>
    <row r="10" spans="1:9" s="8" customFormat="1" ht="15" x14ac:dyDescent="0.2">
      <c r="A10" s="23"/>
      <c r="B10" s="22"/>
      <c r="D10" s="21" t="s">
        <v>97</v>
      </c>
      <c r="E10" s="27" t="s">
        <v>102</v>
      </c>
      <c r="F10" s="27"/>
      <c r="G10" s="22"/>
      <c r="H10" s="27"/>
      <c r="I10" s="27"/>
    </row>
    <row r="11" spans="1:9" s="8" customFormat="1" ht="15" x14ac:dyDescent="0.2">
      <c r="A11" s="23" t="s">
        <v>93</v>
      </c>
      <c r="B11" s="22"/>
      <c r="D11" s="24"/>
      <c r="E11" s="128"/>
      <c r="F11" s="28"/>
      <c r="G11" s="25"/>
      <c r="H11" s="27"/>
      <c r="I11" s="27"/>
    </row>
    <row r="12" spans="1:9" s="8" customFormat="1" ht="15" x14ac:dyDescent="0.2">
      <c r="A12" s="21" t="s">
        <v>97</v>
      </c>
      <c r="B12" s="22" t="s">
        <v>98</v>
      </c>
      <c r="D12" s="126"/>
      <c r="E12" s="29"/>
      <c r="F12" s="27"/>
      <c r="G12" s="27"/>
      <c r="H12" s="27"/>
      <c r="I12" s="27"/>
    </row>
    <row r="13" spans="1:9" s="8" customFormat="1" ht="15" x14ac:dyDescent="0.2">
      <c r="A13" s="21" t="s">
        <v>97</v>
      </c>
      <c r="B13" s="22" t="s">
        <v>99</v>
      </c>
      <c r="D13" s="126"/>
      <c r="E13" s="29"/>
      <c r="F13" s="27"/>
      <c r="G13" s="27"/>
      <c r="H13" s="27"/>
      <c r="I13" s="27"/>
    </row>
    <row r="14" spans="1:9" s="8" customFormat="1" ht="15" x14ac:dyDescent="0.2">
      <c r="A14" s="21" t="s">
        <v>97</v>
      </c>
      <c r="B14" s="22" t="s">
        <v>100</v>
      </c>
      <c r="D14" s="126"/>
      <c r="E14" s="29"/>
      <c r="F14" s="27"/>
      <c r="G14" s="27"/>
      <c r="H14" s="27"/>
      <c r="I14" s="27"/>
    </row>
    <row r="15" spans="1:9" s="8" customFormat="1" ht="15" x14ac:dyDescent="0.2">
      <c r="A15" s="24" t="s">
        <v>97</v>
      </c>
      <c r="B15" s="25" t="s">
        <v>101</v>
      </c>
      <c r="D15" s="127"/>
      <c r="E15" s="27"/>
      <c r="F15" s="27"/>
      <c r="G15" s="27"/>
      <c r="H15" s="27"/>
      <c r="I15" s="27"/>
    </row>
    <row r="16" spans="1:9" s="8" customFormat="1" ht="15" x14ac:dyDescent="0.2">
      <c r="A16" s="18"/>
      <c r="D16" s="126"/>
      <c r="E16" s="27"/>
      <c r="F16" s="27"/>
      <c r="G16" s="27"/>
      <c r="H16" s="27"/>
      <c r="I16" s="27"/>
    </row>
    <row r="17" spans="1:2" s="8" customFormat="1" ht="14.25" x14ac:dyDescent="0.2">
      <c r="A17" s="18" t="s">
        <v>134</v>
      </c>
    </row>
    <row r="18" spans="1:2" s="8" customFormat="1" ht="14.25" x14ac:dyDescent="0.2">
      <c r="A18" s="18"/>
    </row>
    <row r="19" spans="1:2" s="8" customFormat="1" ht="14.25" x14ac:dyDescent="0.2">
      <c r="A19" s="18" t="s">
        <v>135</v>
      </c>
    </row>
    <row r="20" spans="1:2" s="8" customFormat="1" ht="14.25" x14ac:dyDescent="0.2">
      <c r="A20" s="18"/>
    </row>
    <row r="21" spans="1:2" s="8" customFormat="1" ht="14.25" x14ac:dyDescent="0.2">
      <c r="A21" s="18" t="s">
        <v>136</v>
      </c>
    </row>
    <row r="22" spans="1:2" s="8" customFormat="1" ht="14.25" x14ac:dyDescent="0.2"/>
    <row r="23" spans="1:2" s="8" customFormat="1" ht="20.25" x14ac:dyDescent="0.3">
      <c r="A23" s="30" t="s">
        <v>66</v>
      </c>
      <c r="B23" s="13"/>
    </row>
    <row r="24" spans="1:2" ht="6.95" customHeight="1" x14ac:dyDescent="0.25">
      <c r="A24" s="10"/>
      <c r="B24" s="13"/>
    </row>
    <row r="25" spans="1:2" ht="15" x14ac:dyDescent="0.25">
      <c r="A25" s="16" t="s">
        <v>84</v>
      </c>
      <c r="B25" s="14" t="s">
        <v>85</v>
      </c>
    </row>
    <row r="26" spans="1:2" ht="15" x14ac:dyDescent="0.25">
      <c r="A26" s="10"/>
      <c r="B26" s="15" t="s">
        <v>86</v>
      </c>
    </row>
    <row r="27" spans="1:2" ht="14.25" x14ac:dyDescent="0.2">
      <c r="A27" s="8"/>
      <c r="B27" s="13" t="s">
        <v>87</v>
      </c>
    </row>
    <row r="28" spans="1:2" ht="14.25" x14ac:dyDescent="0.2">
      <c r="A28" s="8"/>
      <c r="B28" s="14" t="s">
        <v>88</v>
      </c>
    </row>
    <row r="29" spans="1:2" ht="14.25" x14ac:dyDescent="0.2">
      <c r="A29" s="8"/>
      <c r="B29" s="9" t="s">
        <v>91</v>
      </c>
    </row>
    <row r="30" spans="1:2" ht="14.25" x14ac:dyDescent="0.2">
      <c r="A30" s="8"/>
      <c r="B30" s="12" t="s">
        <v>89</v>
      </c>
    </row>
    <row r="31" spans="1:2" ht="14.25" x14ac:dyDescent="0.2">
      <c r="A31" s="8"/>
      <c r="B31" s="9" t="s">
        <v>104</v>
      </c>
    </row>
    <row r="32" spans="1:2" ht="14.25" x14ac:dyDescent="0.2">
      <c r="A32" s="8"/>
      <c r="B32" s="13"/>
    </row>
    <row r="33" spans="1:13" ht="15" x14ac:dyDescent="0.25">
      <c r="A33" s="10" t="s">
        <v>186</v>
      </c>
      <c r="B33" s="11" t="s">
        <v>112</v>
      </c>
    </row>
    <row r="34" spans="1:13" ht="15" x14ac:dyDescent="0.25">
      <c r="A34" s="10"/>
      <c r="B34" s="12" t="s">
        <v>113</v>
      </c>
    </row>
    <row r="35" spans="1:13" ht="15" x14ac:dyDescent="0.2">
      <c r="A35" s="8"/>
      <c r="B35" s="157" t="s">
        <v>114</v>
      </c>
      <c r="C35" s="158"/>
      <c r="D35" s="158"/>
      <c r="E35" s="158"/>
      <c r="F35" s="158"/>
      <c r="G35" s="158"/>
      <c r="H35" s="158"/>
      <c r="I35" s="158"/>
      <c r="J35" s="158"/>
      <c r="K35" s="159"/>
      <c r="L35" s="159"/>
      <c r="M35" s="159"/>
    </row>
    <row r="36" spans="1:13" ht="15" x14ac:dyDescent="0.2">
      <c r="A36" s="8"/>
      <c r="B36" s="157" t="s">
        <v>105</v>
      </c>
      <c r="C36" s="158"/>
      <c r="D36" s="158"/>
      <c r="E36" s="158"/>
      <c r="F36" s="158"/>
      <c r="G36" s="158"/>
      <c r="H36" s="158"/>
      <c r="I36" s="158"/>
      <c r="J36" s="158"/>
      <c r="K36" s="159"/>
      <c r="L36" s="159"/>
      <c r="M36" s="159"/>
    </row>
    <row r="37" spans="1:13" ht="14.25" x14ac:dyDescent="0.2">
      <c r="A37" s="9"/>
      <c r="B37" s="12" t="s">
        <v>115</v>
      </c>
    </row>
    <row r="38" spans="1:13" ht="14.25" x14ac:dyDescent="0.2">
      <c r="A38" s="9"/>
      <c r="B38" s="12" t="s">
        <v>106</v>
      </c>
    </row>
    <row r="39" spans="1:13" ht="14.25" x14ac:dyDescent="0.2">
      <c r="A39" s="9"/>
      <c r="B39" s="9" t="s">
        <v>187</v>
      </c>
    </row>
    <row r="40" spans="1:13" ht="14.25" x14ac:dyDescent="0.2">
      <c r="A40" s="9"/>
      <c r="B40" s="11" t="s">
        <v>116</v>
      </c>
    </row>
    <row r="41" spans="1:13" ht="14.25" x14ac:dyDescent="0.2">
      <c r="A41" s="8"/>
      <c r="B41" s="11" t="s">
        <v>107</v>
      </c>
    </row>
    <row r="42" spans="1:13" ht="14.25" x14ac:dyDescent="0.2">
      <c r="A42" s="8"/>
      <c r="B42" s="11" t="s">
        <v>117</v>
      </c>
    </row>
    <row r="43" spans="1:13" ht="14.25" x14ac:dyDescent="0.2">
      <c r="A43" s="8"/>
      <c r="B43" s="11" t="s">
        <v>108</v>
      </c>
    </row>
    <row r="44" spans="1:13" ht="14.25" x14ac:dyDescent="0.2">
      <c r="A44" s="9"/>
      <c r="B44" s="11" t="s">
        <v>188</v>
      </c>
    </row>
    <row r="45" spans="1:13" ht="14.25" x14ac:dyDescent="0.2">
      <c r="A45" s="8"/>
      <c r="B45" s="11" t="s">
        <v>125</v>
      </c>
    </row>
    <row r="46" spans="1:13" ht="14.25" x14ac:dyDescent="0.2">
      <c r="A46" s="8"/>
      <c r="B46" s="8" t="s">
        <v>122</v>
      </c>
    </row>
    <row r="47" spans="1:13" ht="14.25" x14ac:dyDescent="0.2">
      <c r="A47" s="8"/>
      <c r="B47" s="8"/>
    </row>
    <row r="48" spans="1:13" ht="15" x14ac:dyDescent="0.25">
      <c r="A48" s="10" t="s">
        <v>90</v>
      </c>
      <c r="B48" s="8"/>
    </row>
    <row r="49" spans="1:2" ht="14.25" x14ac:dyDescent="0.2">
      <c r="A49" s="9"/>
      <c r="B49" s="9" t="s">
        <v>118</v>
      </c>
    </row>
    <row r="50" spans="1:2" ht="14.25" x14ac:dyDescent="0.2">
      <c r="A50" s="8"/>
      <c r="B50" s="9" t="s">
        <v>109</v>
      </c>
    </row>
    <row r="51" spans="1:2" ht="14.25" x14ac:dyDescent="0.2">
      <c r="A51" s="8"/>
      <c r="B51" s="9" t="s">
        <v>119</v>
      </c>
    </row>
    <row r="52" spans="1:2" ht="14.25" x14ac:dyDescent="0.2">
      <c r="A52" s="9"/>
      <c r="B52" s="12" t="s">
        <v>120</v>
      </c>
    </row>
    <row r="53" spans="1:2" ht="14.25" x14ac:dyDescent="0.2">
      <c r="A53" s="8"/>
      <c r="B53" s="11" t="s">
        <v>121</v>
      </c>
    </row>
    <row r="54" spans="1:2" ht="14.25" x14ac:dyDescent="0.2">
      <c r="A54" s="9"/>
      <c r="B54" s="11" t="s">
        <v>110</v>
      </c>
    </row>
    <row r="55" spans="1:2" ht="14.25" x14ac:dyDescent="0.2">
      <c r="A55" s="9"/>
      <c r="B55" s="11" t="s">
        <v>123</v>
      </c>
    </row>
    <row r="56" spans="1:2" ht="14.25" x14ac:dyDescent="0.2">
      <c r="A56" s="9"/>
      <c r="B56" s="11" t="s">
        <v>124</v>
      </c>
    </row>
    <row r="57" spans="1:2" ht="14.25" x14ac:dyDescent="0.2">
      <c r="B57" s="11" t="s">
        <v>128</v>
      </c>
    </row>
    <row r="58" spans="1:2" ht="14.25" x14ac:dyDescent="0.2">
      <c r="B58" s="8" t="s">
        <v>127</v>
      </c>
    </row>
    <row r="59" spans="1:2" ht="14.25" x14ac:dyDescent="0.2">
      <c r="B59" s="8" t="s">
        <v>129</v>
      </c>
    </row>
    <row r="60" spans="1:2" ht="14.25" x14ac:dyDescent="0.2">
      <c r="B60" s="11" t="s">
        <v>130</v>
      </c>
    </row>
    <row r="62" spans="1:2" s="8" customFormat="1" ht="14.25" x14ac:dyDescent="0.2">
      <c r="A62" s="8" t="s">
        <v>103</v>
      </c>
    </row>
    <row r="63" spans="1:2" s="8" customFormat="1" ht="14.25" x14ac:dyDescent="0.2">
      <c r="B63" s="17"/>
    </row>
  </sheetData>
  <sheetProtection algorithmName="SHA-512" hashValue="3PnM0cMudckS9Cn+KxVyvjaQ3yqJ2NKzqX5fKCVnsZgNLSuAkExxBurFbHu/T7dgkYNrOc5gabZ/fZQvlRJIRA==" saltValue="iOTEpkTfKriSIBDBfOFDTg==" spinCount="100000" sheet="1" selectLockedCells="1"/>
  <pageMargins left="0.43307086614173229" right="0.23622047244094491" top="0.35433070866141736" bottom="0.35433070866141736" header="0.11811023622047245" footer="0.11811023622047245"/>
  <pageSetup paperSize="9" scale="63" orientation="portrait" r:id="rId1"/>
  <headerFooter>
    <oddHeader>&amp;R&amp;G</oddHeader>
    <oddFooter>&amp;C Page &amp;P of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9"/>
  <sheetViews>
    <sheetView tabSelected="1" topLeftCell="A52" zoomScaleNormal="100" zoomScaleSheetLayoutView="100" zoomScalePageLayoutView="75" workbookViewId="0">
      <selection activeCell="E58" sqref="E58"/>
    </sheetView>
  </sheetViews>
  <sheetFormatPr defaultColWidth="8.7109375" defaultRowHeight="12.75" x14ac:dyDescent="0.2"/>
  <cols>
    <col min="1" max="1" width="53.28515625" style="31" customWidth="1"/>
    <col min="2" max="6" width="10.7109375" style="31" customWidth="1"/>
    <col min="7" max="7" width="13.7109375" style="31" customWidth="1"/>
    <col min="8" max="8" width="34" style="31" customWidth="1"/>
    <col min="9" max="9" width="51" style="31" customWidth="1"/>
    <col min="10" max="10" width="8.7109375" style="31"/>
    <col min="11" max="11" width="8.7109375" style="34"/>
    <col min="12" max="17" width="9.140625" style="34"/>
    <col min="18" max="29" width="8.7109375" style="34"/>
    <col min="30" max="16384" width="8.7109375" style="31"/>
  </cols>
  <sheetData>
    <row r="1" spans="1:19" ht="17.45" customHeight="1" thickBot="1" x14ac:dyDescent="0.25">
      <c r="H1" s="32"/>
      <c r="I1" s="33"/>
    </row>
    <row r="2" spans="1:19" ht="15.6" customHeight="1" thickBot="1" x14ac:dyDescent="0.3">
      <c r="A2" s="148" t="s">
        <v>2</v>
      </c>
      <c r="B2" s="189"/>
      <c r="C2" s="189"/>
      <c r="D2" s="190"/>
      <c r="E2" s="133"/>
      <c r="F2" s="133"/>
      <c r="G2" s="36"/>
      <c r="H2" s="139"/>
      <c r="I2" s="151" t="s">
        <v>1</v>
      </c>
    </row>
    <row r="3" spans="1:19" ht="13.5" thickBot="1" x14ac:dyDescent="0.25">
      <c r="A3" s="149" t="s">
        <v>3</v>
      </c>
      <c r="B3" s="135"/>
      <c r="C3" s="135"/>
      <c r="D3" s="136"/>
      <c r="E3" s="37"/>
      <c r="F3" s="37"/>
      <c r="G3" s="36"/>
      <c r="H3" s="174"/>
      <c r="I3" s="152" t="s">
        <v>140</v>
      </c>
    </row>
    <row r="4" spans="1:19" ht="13.5" thickBot="1" x14ac:dyDescent="0.25">
      <c r="A4" s="149" t="s">
        <v>4</v>
      </c>
      <c r="B4" s="187"/>
      <c r="C4" s="187"/>
      <c r="D4" s="188"/>
      <c r="E4" s="38"/>
      <c r="F4" s="38"/>
      <c r="G4" s="36"/>
      <c r="H4" s="175"/>
      <c r="I4" s="153" t="s">
        <v>155</v>
      </c>
    </row>
    <row r="5" spans="1:19" ht="13.5" thickBot="1" x14ac:dyDescent="0.25">
      <c r="A5" s="150" t="s">
        <v>5</v>
      </c>
      <c r="B5" s="210"/>
      <c r="C5" s="211"/>
      <c r="D5" s="212"/>
      <c r="E5" s="38"/>
      <c r="F5" s="38"/>
      <c r="G5" s="36"/>
      <c r="H5" s="175"/>
      <c r="I5" s="153" t="s">
        <v>156</v>
      </c>
    </row>
    <row r="6" spans="1:19" ht="13.5" thickBot="1" x14ac:dyDescent="0.25">
      <c r="A6" s="150" t="s">
        <v>6</v>
      </c>
      <c r="B6" s="208"/>
      <c r="C6" s="208"/>
      <c r="D6" s="209"/>
      <c r="E6" s="38"/>
      <c r="F6" s="38"/>
      <c r="G6" s="36"/>
      <c r="H6" s="174"/>
      <c r="I6" s="153" t="s">
        <v>76</v>
      </c>
    </row>
    <row r="7" spans="1:19" ht="13.5" thickBot="1" x14ac:dyDescent="0.25">
      <c r="A7" s="150" t="s">
        <v>38</v>
      </c>
      <c r="B7" s="191"/>
      <c r="C7" s="191"/>
      <c r="D7" s="192"/>
      <c r="E7" s="134"/>
      <c r="F7" s="134"/>
      <c r="G7" s="36"/>
      <c r="H7" s="140"/>
      <c r="I7" s="154" t="s">
        <v>138</v>
      </c>
    </row>
    <row r="8" spans="1:19" ht="16.899999999999999" customHeight="1" thickBot="1" x14ac:dyDescent="0.25">
      <c r="H8" s="176"/>
      <c r="I8" s="152" t="s">
        <v>0</v>
      </c>
      <c r="K8" s="39"/>
      <c r="L8" s="39"/>
      <c r="M8" s="39"/>
      <c r="N8" s="39"/>
      <c r="O8" s="39"/>
      <c r="P8" s="39"/>
      <c r="Q8" s="39"/>
      <c r="R8" s="39"/>
      <c r="S8" s="39"/>
    </row>
    <row r="9" spans="1:19" x14ac:dyDescent="0.2">
      <c r="A9" s="35" t="s">
        <v>137</v>
      </c>
      <c r="B9" s="48" t="s">
        <v>7</v>
      </c>
      <c r="C9" s="48" t="s">
        <v>8</v>
      </c>
      <c r="D9" s="42"/>
      <c r="F9" s="169" t="s">
        <v>189</v>
      </c>
      <c r="G9" s="170"/>
      <c r="H9" s="170"/>
      <c r="I9" s="171"/>
      <c r="K9" s="39"/>
      <c r="L9" s="39"/>
      <c r="M9" s="39"/>
      <c r="N9" s="39"/>
      <c r="O9" s="39"/>
      <c r="P9" s="39"/>
      <c r="Q9" s="39"/>
      <c r="R9" s="39"/>
      <c r="S9" s="39"/>
    </row>
    <row r="10" spans="1:19" x14ac:dyDescent="0.2">
      <c r="A10" s="137" t="s">
        <v>139</v>
      </c>
      <c r="B10" s="141" t="s">
        <v>65</v>
      </c>
      <c r="C10" s="141" t="s">
        <v>65</v>
      </c>
      <c r="D10" s="6"/>
      <c r="F10" s="160" t="s">
        <v>190</v>
      </c>
      <c r="G10" s="161"/>
      <c r="H10" s="161"/>
      <c r="I10" s="162"/>
      <c r="K10" s="39"/>
      <c r="L10" s="39"/>
      <c r="M10" s="39"/>
      <c r="N10" s="39"/>
      <c r="O10" s="39"/>
      <c r="P10" s="39"/>
      <c r="Q10" s="39"/>
      <c r="R10" s="39"/>
      <c r="S10" s="39"/>
    </row>
    <row r="11" spans="1:19" x14ac:dyDescent="0.2">
      <c r="A11" s="137"/>
      <c r="B11" s="141" t="s">
        <v>65</v>
      </c>
      <c r="C11" s="141" t="s">
        <v>65</v>
      </c>
      <c r="D11" s="6"/>
      <c r="F11" s="164" t="s">
        <v>203</v>
      </c>
      <c r="G11" s="163"/>
      <c r="H11" s="161"/>
      <c r="I11" s="162"/>
      <c r="K11" s="39"/>
      <c r="L11" s="39"/>
      <c r="M11" s="39"/>
      <c r="N11" s="39"/>
      <c r="O11" s="39"/>
      <c r="P11" s="39"/>
      <c r="Q11" s="39"/>
      <c r="R11" s="39"/>
      <c r="S11" s="39"/>
    </row>
    <row r="12" spans="1:19" x14ac:dyDescent="0.2">
      <c r="A12" s="137"/>
      <c r="B12" s="141" t="s">
        <v>65</v>
      </c>
      <c r="C12" s="141" t="s">
        <v>65</v>
      </c>
      <c r="D12" s="6"/>
      <c r="F12" s="164" t="s">
        <v>191</v>
      </c>
      <c r="G12" s="163"/>
      <c r="H12" s="161"/>
      <c r="I12" s="162"/>
      <c r="K12" s="39"/>
      <c r="L12" s="39"/>
      <c r="M12" s="39"/>
      <c r="N12" s="39"/>
      <c r="O12" s="39"/>
      <c r="P12" s="39"/>
      <c r="Q12" s="39"/>
      <c r="R12" s="39"/>
      <c r="S12" s="39"/>
    </row>
    <row r="13" spans="1:19" x14ac:dyDescent="0.2">
      <c r="A13" s="137"/>
      <c r="B13" s="141" t="s">
        <v>65</v>
      </c>
      <c r="C13" s="141" t="s">
        <v>65</v>
      </c>
      <c r="D13" s="6"/>
      <c r="F13" s="164" t="s">
        <v>200</v>
      </c>
      <c r="G13" s="163"/>
      <c r="H13" s="161"/>
      <c r="I13" s="162"/>
      <c r="K13" s="39"/>
      <c r="L13" s="39"/>
      <c r="M13" s="39"/>
      <c r="N13" s="39"/>
      <c r="O13" s="39"/>
      <c r="P13" s="39"/>
      <c r="Q13" s="39"/>
      <c r="R13" s="39"/>
      <c r="S13" s="39"/>
    </row>
    <row r="14" spans="1:19" ht="13.5" thickBot="1" x14ac:dyDescent="0.25">
      <c r="A14" s="138"/>
      <c r="B14" s="142" t="s">
        <v>65</v>
      </c>
      <c r="C14" s="142" t="s">
        <v>65</v>
      </c>
      <c r="D14" s="7"/>
      <c r="F14" s="165" t="s">
        <v>192</v>
      </c>
      <c r="G14" s="166"/>
      <c r="H14" s="167"/>
      <c r="I14" s="168"/>
      <c r="K14" s="39"/>
      <c r="L14" s="39"/>
      <c r="M14" s="39"/>
      <c r="N14" s="39"/>
      <c r="O14" s="39"/>
      <c r="P14" s="39"/>
      <c r="Q14" s="39"/>
      <c r="R14" s="39"/>
      <c r="S14" s="39"/>
    </row>
    <row r="15" spans="1:19" ht="9.6" customHeight="1" x14ac:dyDescent="0.2"/>
    <row r="16" spans="1:19" ht="15.6" customHeight="1" thickBot="1" x14ac:dyDescent="0.25">
      <c r="A16" s="236" t="s">
        <v>204</v>
      </c>
      <c r="B16" s="236"/>
      <c r="C16" s="236"/>
      <c r="D16" s="236"/>
      <c r="E16" s="236"/>
      <c r="F16" s="236"/>
      <c r="G16" s="236"/>
      <c r="H16" s="236"/>
      <c r="I16" s="236"/>
      <c r="K16" s="39"/>
      <c r="L16" s="39"/>
      <c r="M16" s="39"/>
      <c r="N16" s="39"/>
      <c r="O16" s="39"/>
      <c r="P16" s="39"/>
      <c r="Q16" s="39"/>
      <c r="R16" s="39"/>
      <c r="S16" s="39"/>
    </row>
    <row r="17" spans="1:29" ht="13.5" thickBot="1" x14ac:dyDescent="0.25">
      <c r="A17" s="131" t="s">
        <v>35</v>
      </c>
      <c r="B17" s="199" t="s">
        <v>51</v>
      </c>
      <c r="C17" s="200"/>
      <c r="D17" s="232" t="s">
        <v>82</v>
      </c>
      <c r="E17" s="233"/>
      <c r="F17" s="99" t="s">
        <v>81</v>
      </c>
      <c r="G17" s="100" t="s">
        <v>82</v>
      </c>
      <c r="H17" s="101" t="s">
        <v>32</v>
      </c>
      <c r="I17" s="102" t="s">
        <v>82</v>
      </c>
      <c r="J17" s="32"/>
      <c r="K17" s="39"/>
      <c r="M17" s="39"/>
      <c r="N17" s="39"/>
      <c r="O17" s="39"/>
      <c r="P17" s="39"/>
      <c r="Q17" s="39"/>
      <c r="R17" s="39"/>
      <c r="S17" s="39"/>
    </row>
    <row r="18" spans="1:29" x14ac:dyDescent="0.2">
      <c r="A18" s="69" t="s">
        <v>52</v>
      </c>
      <c r="B18" s="201">
        <v>320</v>
      </c>
      <c r="C18" s="202"/>
      <c r="D18" s="232" t="str">
        <f>IF(H$2=$A18,G$99+G$76+G$53,"")</f>
        <v/>
      </c>
      <c r="E18" s="233"/>
      <c r="F18" s="103">
        <v>70</v>
      </c>
      <c r="G18" s="102" t="str">
        <f>IF($H$2=$A18,G$99,"")</f>
        <v/>
      </c>
      <c r="H18" s="104">
        <v>150</v>
      </c>
      <c r="I18" s="102" t="str">
        <f>IF($H$2=$A18,G$53,"")</f>
        <v/>
      </c>
      <c r="K18" s="39"/>
      <c r="L18" s="39"/>
      <c r="M18" s="39"/>
      <c r="N18" s="39"/>
      <c r="O18" s="39"/>
      <c r="P18" s="39"/>
      <c r="Q18" s="39"/>
      <c r="R18" s="39"/>
      <c r="S18" s="39"/>
    </row>
    <row r="19" spans="1:29" x14ac:dyDescent="0.2">
      <c r="A19" s="73" t="s">
        <v>53</v>
      </c>
      <c r="B19" s="203">
        <v>160</v>
      </c>
      <c r="C19" s="204"/>
      <c r="D19" s="197" t="str">
        <f>IF(H$2=$A19,G$99+G$76+G$53,"")</f>
        <v/>
      </c>
      <c r="E19" s="198"/>
      <c r="F19" s="104">
        <v>35</v>
      </c>
      <c r="G19" s="105" t="str">
        <f>IF($H$2=$A19,G$99,"")</f>
        <v/>
      </c>
      <c r="H19" s="104">
        <v>100</v>
      </c>
      <c r="I19" s="105" t="str">
        <f>IF($H$2=$A19,G$53,"")</f>
        <v/>
      </c>
      <c r="J19" s="32"/>
      <c r="K19" s="39"/>
      <c r="L19" s="39"/>
      <c r="M19" s="39"/>
      <c r="N19" s="39"/>
      <c r="O19" s="39"/>
      <c r="P19" s="39"/>
      <c r="Q19" s="39"/>
      <c r="R19" s="39"/>
      <c r="S19" s="39"/>
    </row>
    <row r="20" spans="1:29" ht="13.5" thickBot="1" x14ac:dyDescent="0.25">
      <c r="A20" s="115" t="s">
        <v>54</v>
      </c>
      <c r="B20" s="205">
        <v>80</v>
      </c>
      <c r="C20" s="206"/>
      <c r="D20" s="195" t="str">
        <f>IF(H$2=$A20,G$99+G$76+G$53,"")</f>
        <v/>
      </c>
      <c r="E20" s="196"/>
      <c r="F20" s="106">
        <v>0</v>
      </c>
      <c r="G20" s="107" t="str">
        <f>IF($H$2=$A20,G$99,"")</f>
        <v/>
      </c>
      <c r="H20" s="104">
        <v>60</v>
      </c>
      <c r="I20" s="107" t="str">
        <f>IF($H$2=$A20,G$53,"")</f>
        <v/>
      </c>
      <c r="K20" s="39"/>
      <c r="L20" s="39"/>
      <c r="M20" s="39"/>
      <c r="N20" s="39"/>
      <c r="O20" s="39"/>
      <c r="P20" s="39"/>
      <c r="Q20" s="39"/>
      <c r="R20" s="39"/>
      <c r="S20" s="39"/>
    </row>
    <row r="21" spans="1:29" ht="13.5" thickBot="1" x14ac:dyDescent="0.25">
      <c r="A21" s="73"/>
      <c r="B21" s="108"/>
      <c r="C21" s="109"/>
      <c r="D21" s="110"/>
      <c r="E21" s="111"/>
      <c r="F21" s="112"/>
      <c r="G21" s="113"/>
      <c r="H21" s="99"/>
      <c r="I21" s="105"/>
      <c r="J21" s="32"/>
      <c r="K21" s="39"/>
      <c r="L21" s="39"/>
      <c r="M21" s="39"/>
      <c r="N21" s="39"/>
      <c r="O21" s="39"/>
      <c r="P21" s="39"/>
      <c r="Q21" s="39"/>
      <c r="R21" s="39"/>
      <c r="S21" s="39"/>
    </row>
    <row r="22" spans="1:29" x14ac:dyDescent="0.2">
      <c r="A22" s="69" t="s">
        <v>55</v>
      </c>
      <c r="B22" s="201">
        <v>240</v>
      </c>
      <c r="C22" s="207"/>
      <c r="D22" s="232" t="str">
        <f>IF(H$2=$A22,G$99+G$76+G$53,"")</f>
        <v/>
      </c>
      <c r="E22" s="233"/>
      <c r="F22" s="114">
        <v>50</v>
      </c>
      <c r="G22" s="102" t="str">
        <f>IF($H$2=$A22,G$76+G99,"")</f>
        <v/>
      </c>
      <c r="H22" s="109">
        <v>100</v>
      </c>
      <c r="I22" s="102" t="str">
        <f>IF($H$2=$A22,G$53,"")</f>
        <v/>
      </c>
      <c r="K22" s="39"/>
      <c r="L22" s="39"/>
      <c r="M22" s="39"/>
      <c r="N22" s="39"/>
      <c r="O22" s="39"/>
      <c r="P22" s="39"/>
      <c r="Q22" s="39"/>
      <c r="R22" s="39"/>
      <c r="S22" s="39"/>
    </row>
    <row r="23" spans="1:29" x14ac:dyDescent="0.2">
      <c r="A23" s="73" t="s">
        <v>56</v>
      </c>
      <c r="B23" s="203">
        <v>120</v>
      </c>
      <c r="C23" s="213"/>
      <c r="D23" s="197" t="str">
        <f>IF(H$2=$A23,G$99+G$76+G$53,"")</f>
        <v/>
      </c>
      <c r="E23" s="198"/>
      <c r="F23" s="108">
        <v>25</v>
      </c>
      <c r="G23" s="105" t="str">
        <f>IF($H$2=$A23,G$76+G99,"")</f>
        <v/>
      </c>
      <c r="H23" s="109">
        <v>70</v>
      </c>
      <c r="I23" s="105" t="str">
        <f>IF($H$2=$A23,G$53,"")</f>
        <v/>
      </c>
      <c r="J23" s="32"/>
      <c r="K23" s="39"/>
      <c r="L23" s="39"/>
      <c r="M23" s="39"/>
      <c r="N23" s="39"/>
      <c r="O23" s="39"/>
      <c r="P23" s="39"/>
      <c r="Q23" s="39"/>
      <c r="R23" s="39"/>
      <c r="S23" s="39"/>
    </row>
    <row r="24" spans="1:29" ht="13.5" thickBot="1" x14ac:dyDescent="0.25">
      <c r="A24" s="115" t="s">
        <v>57</v>
      </c>
      <c r="B24" s="205">
        <v>60</v>
      </c>
      <c r="C24" s="237"/>
      <c r="D24" s="195" t="str">
        <f>IF(H$2=$A24,G$99+G$76+G$53,"")</f>
        <v/>
      </c>
      <c r="E24" s="196"/>
      <c r="F24" s="115"/>
      <c r="G24" s="107" t="str">
        <f>IF($H$2=$A24,G$76+G99,"")</f>
        <v/>
      </c>
      <c r="H24" s="116">
        <v>50</v>
      </c>
      <c r="I24" s="107" t="str">
        <f>IF($H$2=$A24,G$53,"")</f>
        <v/>
      </c>
      <c r="K24" s="39"/>
      <c r="L24" s="39"/>
      <c r="M24" s="39"/>
      <c r="N24" s="39"/>
      <c r="O24" s="39"/>
      <c r="P24" s="39"/>
      <c r="Q24" s="39"/>
      <c r="R24" s="39"/>
      <c r="S24" s="39"/>
    </row>
    <row r="25" spans="1:29" ht="13.5" thickBot="1" x14ac:dyDescent="0.25">
      <c r="A25" s="144"/>
      <c r="B25" s="131"/>
      <c r="C25" s="132"/>
      <c r="D25" s="145"/>
      <c r="E25" s="146"/>
      <c r="F25" s="144"/>
      <c r="G25" s="146"/>
      <c r="H25" s="132"/>
      <c r="I25" s="147"/>
      <c r="K25" s="39"/>
      <c r="L25" s="39"/>
      <c r="M25" s="39"/>
      <c r="N25" s="39"/>
      <c r="O25" s="39"/>
      <c r="P25" s="39"/>
      <c r="Q25" s="39"/>
      <c r="R25" s="39"/>
      <c r="S25" s="39"/>
    </row>
    <row r="26" spans="1:29" ht="12.75" customHeight="1" x14ac:dyDescent="0.2">
      <c r="A26" s="71" t="s">
        <v>58</v>
      </c>
      <c r="B26" s="203">
        <v>160</v>
      </c>
      <c r="C26" s="213"/>
      <c r="D26" s="197" t="str">
        <f>IF(H$2=$A26,G$99+G$76+G$53,"")</f>
        <v/>
      </c>
      <c r="E26" s="198"/>
      <c r="F26" s="73"/>
      <c r="G26" s="74"/>
      <c r="H26" s="117">
        <v>120</v>
      </c>
      <c r="I26" s="105" t="str">
        <f>IF($H$2=$A26,G$53,"")</f>
        <v/>
      </c>
      <c r="J26" s="32"/>
      <c r="K26" s="39"/>
      <c r="L26" s="39"/>
      <c r="M26" s="39"/>
      <c r="N26" s="39"/>
      <c r="O26" s="39"/>
      <c r="P26" s="39"/>
      <c r="Q26" s="39"/>
      <c r="R26" s="39"/>
      <c r="S26" s="39"/>
    </row>
    <row r="27" spans="1:29" ht="13.5" customHeight="1" x14ac:dyDescent="0.2">
      <c r="A27" s="71" t="s">
        <v>59</v>
      </c>
      <c r="B27" s="203">
        <v>80</v>
      </c>
      <c r="C27" s="213"/>
      <c r="D27" s="197" t="str">
        <f>IF(H$2=$A27,G$99+G$76+G$53,"")</f>
        <v/>
      </c>
      <c r="E27" s="198"/>
      <c r="F27" s="73"/>
      <c r="G27" s="74"/>
      <c r="H27" s="117">
        <v>60</v>
      </c>
      <c r="I27" s="105" t="str">
        <f>IF($H$2=$A27,G$53,"")</f>
        <v/>
      </c>
      <c r="K27" s="39"/>
      <c r="L27" s="39"/>
      <c r="M27" s="39"/>
      <c r="N27" s="39"/>
      <c r="O27" s="39"/>
      <c r="P27" s="39"/>
      <c r="Q27" s="39"/>
      <c r="R27" s="39"/>
      <c r="S27" s="39"/>
    </row>
    <row r="28" spans="1:29" ht="14.25" customHeight="1" thickBot="1" x14ac:dyDescent="0.25">
      <c r="A28" s="143" t="s">
        <v>60</v>
      </c>
      <c r="B28" s="205">
        <v>40</v>
      </c>
      <c r="C28" s="237"/>
      <c r="D28" s="195" t="str">
        <f>IF(H$2=$A28,G$99+G$76+G$53,"")</f>
        <v/>
      </c>
      <c r="E28" s="196"/>
      <c r="F28" s="115"/>
      <c r="G28" s="118"/>
      <c r="H28" s="119">
        <v>30</v>
      </c>
      <c r="I28" s="107" t="str">
        <f>IF($H$2=$A28,G$53,"")</f>
        <v/>
      </c>
      <c r="J28" s="32"/>
      <c r="K28" s="39"/>
      <c r="L28" s="39"/>
      <c r="M28" s="39"/>
      <c r="N28" s="39"/>
      <c r="O28" s="39"/>
      <c r="P28" s="39"/>
      <c r="Q28" s="39"/>
      <c r="R28" s="39"/>
      <c r="S28" s="39"/>
    </row>
    <row r="29" spans="1:29" ht="14.45" customHeight="1" thickBot="1" x14ac:dyDescent="0.25">
      <c r="A29" s="45"/>
      <c r="B29" s="238" t="s">
        <v>34</v>
      </c>
      <c r="C29" s="239"/>
      <c r="D29" s="193">
        <f>(G53+G76+G99)</f>
        <v>0</v>
      </c>
      <c r="E29" s="194"/>
      <c r="H29" s="45"/>
    </row>
    <row r="30" spans="1:29" s="46" customFormat="1" ht="13.9" customHeight="1" thickBot="1" x14ac:dyDescent="0.25">
      <c r="A30" s="130"/>
      <c r="B30" s="43"/>
      <c r="C30" s="43"/>
      <c r="D30" s="43"/>
      <c r="E30" s="44"/>
      <c r="F30" s="44"/>
      <c r="G30" s="45"/>
      <c r="H30" s="45"/>
      <c r="K30" s="39"/>
      <c r="L30" s="39"/>
      <c r="M30" s="39"/>
      <c r="N30" s="39"/>
      <c r="O30" s="39"/>
      <c r="P30" s="39"/>
      <c r="Q30" s="39"/>
      <c r="R30" s="39"/>
      <c r="S30" s="39"/>
      <c r="T30" s="39"/>
      <c r="U30" s="39"/>
      <c r="V30" s="39"/>
      <c r="W30" s="39"/>
      <c r="X30" s="39"/>
      <c r="Y30" s="39"/>
      <c r="Z30" s="39"/>
      <c r="AA30" s="39"/>
      <c r="AB30" s="39"/>
      <c r="AC30" s="39"/>
    </row>
    <row r="31" spans="1:29" ht="13.5" thickBot="1" x14ac:dyDescent="0.25">
      <c r="A31" s="98" t="s">
        <v>32</v>
      </c>
      <c r="B31" s="96" t="s">
        <v>11</v>
      </c>
      <c r="C31" s="96" t="s">
        <v>12</v>
      </c>
      <c r="D31" s="98" t="s">
        <v>7</v>
      </c>
      <c r="E31" s="96" t="s">
        <v>8</v>
      </c>
      <c r="F31" s="97" t="s">
        <v>13</v>
      </c>
      <c r="G31" s="96" t="s">
        <v>14</v>
      </c>
      <c r="H31" s="234" t="s">
        <v>9</v>
      </c>
      <c r="I31" s="235"/>
      <c r="K31" s="39"/>
      <c r="L31" s="39"/>
      <c r="M31" s="39"/>
      <c r="N31" s="39"/>
      <c r="O31" s="39"/>
      <c r="P31" s="39"/>
      <c r="Q31" s="39"/>
      <c r="R31" s="39"/>
      <c r="S31" s="39"/>
    </row>
    <row r="32" spans="1:29" x14ac:dyDescent="0.2">
      <c r="A32" s="172" t="s">
        <v>141</v>
      </c>
      <c r="B32" s="50">
        <v>20</v>
      </c>
      <c r="C32" s="50"/>
      <c r="D32" s="50"/>
      <c r="E32" s="4"/>
      <c r="F32" s="50"/>
      <c r="G32" s="51">
        <f>IF(E32&gt;0,B32,0)</f>
        <v>0</v>
      </c>
      <c r="H32" s="230" t="s">
        <v>78</v>
      </c>
      <c r="I32" s="231"/>
      <c r="K32" s="39"/>
      <c r="L32" s="39"/>
      <c r="M32" s="39"/>
      <c r="N32" s="39"/>
      <c r="Q32" s="39"/>
      <c r="R32" s="39"/>
      <c r="S32" s="39"/>
    </row>
    <row r="33" spans="1:29" x14ac:dyDescent="0.2">
      <c r="A33" s="172" t="s">
        <v>142</v>
      </c>
      <c r="B33" s="50">
        <v>15</v>
      </c>
      <c r="C33" s="50"/>
      <c r="D33" s="50"/>
      <c r="E33" s="4"/>
      <c r="F33" s="50"/>
      <c r="G33" s="51">
        <f>IF(E33&gt;0,B33,0)</f>
        <v>0</v>
      </c>
      <c r="H33" s="181" t="s">
        <v>78</v>
      </c>
      <c r="I33" s="182"/>
      <c r="K33" s="39"/>
      <c r="L33" s="39"/>
      <c r="M33" s="39"/>
      <c r="N33" s="39"/>
      <c r="O33" s="39"/>
      <c r="P33" s="39"/>
      <c r="Q33" s="39"/>
      <c r="R33" s="39"/>
      <c r="S33" s="39"/>
    </row>
    <row r="34" spans="1:29" x14ac:dyDescent="0.2">
      <c r="A34" s="52" t="s">
        <v>143</v>
      </c>
      <c r="B34" s="50">
        <v>10</v>
      </c>
      <c r="C34" s="50"/>
      <c r="D34" s="50"/>
      <c r="E34" s="4"/>
      <c r="F34" s="50"/>
      <c r="G34" s="51">
        <f>IF(E34&gt;0,B34,0)</f>
        <v>0</v>
      </c>
      <c r="H34" s="181" t="s">
        <v>78</v>
      </c>
      <c r="I34" s="182"/>
      <c r="K34" s="39"/>
      <c r="L34" s="39"/>
      <c r="M34" s="39"/>
      <c r="N34" s="39"/>
      <c r="O34" s="39"/>
      <c r="P34" s="39"/>
      <c r="Q34" s="39"/>
      <c r="R34" s="39"/>
      <c r="S34" s="39"/>
    </row>
    <row r="35" spans="1:29" x14ac:dyDescent="0.2">
      <c r="A35" s="52" t="s">
        <v>146</v>
      </c>
      <c r="B35" s="50"/>
      <c r="C35" s="50">
        <v>1</v>
      </c>
      <c r="D35" s="5"/>
      <c r="E35" s="4"/>
      <c r="F35" s="2">
        <f>E35-D35</f>
        <v>0</v>
      </c>
      <c r="G35" s="51">
        <f>SUM(F35*C35)</f>
        <v>0</v>
      </c>
      <c r="H35" s="181" t="s">
        <v>148</v>
      </c>
      <c r="I35" s="182"/>
      <c r="K35" s="39"/>
      <c r="L35" s="39"/>
      <c r="M35" s="39"/>
      <c r="N35" s="39"/>
      <c r="O35" s="39"/>
      <c r="P35" s="39"/>
      <c r="Q35" s="39"/>
      <c r="R35" s="39"/>
      <c r="S35" s="39"/>
    </row>
    <row r="36" spans="1:29" x14ac:dyDescent="0.2">
      <c r="A36" s="52" t="s">
        <v>145</v>
      </c>
      <c r="B36" s="50"/>
      <c r="C36" s="50">
        <v>5</v>
      </c>
      <c r="D36" s="5"/>
      <c r="E36" s="4"/>
      <c r="F36" s="2">
        <f t="shared" ref="F36:F48" si="0">E36-D36</f>
        <v>0</v>
      </c>
      <c r="G36" s="51">
        <f t="shared" ref="G36:G46" si="1">SUM(F36*C36)</f>
        <v>0</v>
      </c>
      <c r="H36" s="181" t="s">
        <v>149</v>
      </c>
      <c r="I36" s="182"/>
      <c r="K36" s="39"/>
      <c r="L36" s="39"/>
      <c r="M36" s="39"/>
      <c r="N36" s="39"/>
      <c r="O36" s="39"/>
      <c r="P36" s="39"/>
      <c r="Q36" s="39"/>
      <c r="R36" s="39"/>
      <c r="S36" s="39"/>
    </row>
    <row r="37" spans="1:29" x14ac:dyDescent="0.2">
      <c r="A37" s="53" t="s">
        <v>147</v>
      </c>
      <c r="B37" s="54"/>
      <c r="C37" s="54">
        <v>3</v>
      </c>
      <c r="D37" s="5"/>
      <c r="E37" s="4"/>
      <c r="F37" s="3">
        <f t="shared" si="0"/>
        <v>0</v>
      </c>
      <c r="G37" s="55">
        <f t="shared" si="1"/>
        <v>0</v>
      </c>
      <c r="H37" s="181" t="s">
        <v>150</v>
      </c>
      <c r="I37" s="182"/>
      <c r="K37" s="39"/>
      <c r="L37" s="39"/>
      <c r="M37" s="39"/>
      <c r="N37" s="39"/>
      <c r="O37" s="39"/>
      <c r="P37" s="39"/>
      <c r="Q37" s="39"/>
      <c r="R37" s="39"/>
      <c r="S37" s="39"/>
    </row>
    <row r="38" spans="1:29" x14ac:dyDescent="0.2">
      <c r="A38" s="53" t="s">
        <v>151</v>
      </c>
      <c r="B38" s="54"/>
      <c r="C38" s="54">
        <v>2</v>
      </c>
      <c r="D38" s="5"/>
      <c r="E38" s="4"/>
      <c r="F38" s="3">
        <f t="shared" ref="F38" si="2">E38-D38</f>
        <v>0</v>
      </c>
      <c r="G38" s="55">
        <f t="shared" ref="G38" si="3">SUM(F38*C38)</f>
        <v>0</v>
      </c>
      <c r="H38" s="181" t="s">
        <v>144</v>
      </c>
      <c r="I38" s="182"/>
      <c r="K38" s="39"/>
      <c r="L38" s="39"/>
      <c r="M38" s="39"/>
      <c r="N38" s="39"/>
      <c r="O38" s="39"/>
      <c r="P38" s="39"/>
      <c r="Q38" s="39"/>
      <c r="R38" s="39"/>
      <c r="S38" s="39"/>
    </row>
    <row r="39" spans="1:29" x14ac:dyDescent="0.2">
      <c r="A39" s="52" t="s">
        <v>159</v>
      </c>
      <c r="B39" s="50"/>
      <c r="C39" s="50">
        <v>2</v>
      </c>
      <c r="D39" s="5"/>
      <c r="E39" s="4"/>
      <c r="F39" s="2">
        <f>E39-D39</f>
        <v>0</v>
      </c>
      <c r="G39" s="51">
        <f>SUM(F39*C39)</f>
        <v>0</v>
      </c>
      <c r="H39" s="181" t="s">
        <v>152</v>
      </c>
      <c r="I39" s="182"/>
      <c r="K39" s="39"/>
      <c r="L39" s="39"/>
      <c r="M39" s="39"/>
      <c r="N39" s="39"/>
      <c r="O39" s="39"/>
      <c r="P39" s="39"/>
      <c r="Q39" s="39"/>
      <c r="R39" s="39"/>
      <c r="S39" s="39"/>
    </row>
    <row r="40" spans="1:29" x14ac:dyDescent="0.2">
      <c r="A40" s="53" t="s">
        <v>33</v>
      </c>
      <c r="B40" s="56"/>
      <c r="C40" s="54">
        <v>2</v>
      </c>
      <c r="D40" s="5"/>
      <c r="E40" s="4"/>
      <c r="F40" s="3">
        <f t="shared" si="0"/>
        <v>0</v>
      </c>
      <c r="G40" s="51">
        <f t="shared" si="1"/>
        <v>0</v>
      </c>
      <c r="H40" s="181" t="s">
        <v>205</v>
      </c>
      <c r="I40" s="182"/>
      <c r="K40" s="39"/>
      <c r="L40" s="39"/>
      <c r="M40" s="39"/>
      <c r="N40" s="39"/>
      <c r="O40" s="39"/>
      <c r="P40" s="39"/>
      <c r="Q40" s="39"/>
      <c r="R40" s="39"/>
      <c r="S40" s="39"/>
    </row>
    <row r="41" spans="1:29" x14ac:dyDescent="0.2">
      <c r="A41" s="52" t="s">
        <v>45</v>
      </c>
      <c r="B41" s="50"/>
      <c r="C41" s="50">
        <v>1</v>
      </c>
      <c r="D41" s="5"/>
      <c r="E41" s="4"/>
      <c r="F41" s="2">
        <f t="shared" si="0"/>
        <v>0</v>
      </c>
      <c r="G41" s="51">
        <f t="shared" si="1"/>
        <v>0</v>
      </c>
      <c r="H41" s="181" t="s">
        <v>46</v>
      </c>
      <c r="I41" s="182"/>
      <c r="K41" s="39"/>
      <c r="L41" s="39"/>
      <c r="M41" s="39"/>
      <c r="N41" s="39"/>
      <c r="O41" s="39"/>
      <c r="P41" s="39"/>
      <c r="Q41" s="39"/>
      <c r="R41" s="39"/>
      <c r="S41" s="39"/>
    </row>
    <row r="42" spans="1:29" x14ac:dyDescent="0.2">
      <c r="A42" s="52" t="s">
        <v>37</v>
      </c>
      <c r="B42" s="50"/>
      <c r="C42" s="50">
        <v>1</v>
      </c>
      <c r="D42" s="5"/>
      <c r="E42" s="4"/>
      <c r="F42" s="2">
        <f t="shared" si="0"/>
        <v>0</v>
      </c>
      <c r="G42" s="51">
        <f t="shared" si="1"/>
        <v>0</v>
      </c>
      <c r="H42" s="181" t="s">
        <v>206</v>
      </c>
      <c r="I42" s="182"/>
      <c r="K42" s="39"/>
      <c r="L42" s="39"/>
      <c r="M42" s="39"/>
      <c r="N42" s="39"/>
      <c r="O42" s="39"/>
      <c r="P42" s="39"/>
      <c r="Q42" s="39"/>
      <c r="R42" s="39"/>
      <c r="S42" s="39"/>
    </row>
    <row r="43" spans="1:29" s="57" customFormat="1" x14ac:dyDescent="0.2">
      <c r="A43" s="52" t="s">
        <v>197</v>
      </c>
      <c r="B43" s="50"/>
      <c r="C43" s="50">
        <v>2</v>
      </c>
      <c r="D43" s="5"/>
      <c r="E43" s="4"/>
      <c r="F43" s="2">
        <f t="shared" si="0"/>
        <v>0</v>
      </c>
      <c r="G43" s="51">
        <f t="shared" si="1"/>
        <v>0</v>
      </c>
      <c r="H43" s="181" t="s">
        <v>153</v>
      </c>
      <c r="I43" s="182"/>
      <c r="K43" s="39"/>
      <c r="L43" s="39"/>
      <c r="M43" s="39"/>
      <c r="N43" s="39"/>
      <c r="O43" s="39"/>
      <c r="P43" s="39"/>
      <c r="Q43" s="39"/>
      <c r="R43" s="39"/>
      <c r="S43" s="39"/>
      <c r="T43" s="34"/>
      <c r="U43" s="34"/>
      <c r="V43" s="34"/>
      <c r="W43" s="34"/>
      <c r="X43" s="34"/>
      <c r="Y43" s="34"/>
      <c r="Z43" s="34"/>
      <c r="AA43" s="34"/>
      <c r="AB43" s="34"/>
      <c r="AC43" s="34"/>
    </row>
    <row r="44" spans="1:29" x14ac:dyDescent="0.2">
      <c r="A44" s="53" t="s">
        <v>196</v>
      </c>
      <c r="B44" s="50"/>
      <c r="C44" s="50">
        <v>1</v>
      </c>
      <c r="D44" s="5"/>
      <c r="E44" s="4"/>
      <c r="F44" s="2">
        <f t="shared" si="0"/>
        <v>0</v>
      </c>
      <c r="G44" s="51">
        <f t="shared" si="1"/>
        <v>0</v>
      </c>
      <c r="H44" s="181" t="s">
        <v>154</v>
      </c>
      <c r="I44" s="182"/>
      <c r="K44" s="39"/>
      <c r="L44" s="39"/>
      <c r="M44" s="39"/>
      <c r="N44" s="39"/>
      <c r="O44" s="39"/>
      <c r="P44" s="39"/>
      <c r="Q44" s="39"/>
      <c r="R44" s="39"/>
      <c r="S44" s="39"/>
    </row>
    <row r="45" spans="1:29" x14ac:dyDescent="0.2">
      <c r="A45" s="172" t="s">
        <v>43</v>
      </c>
      <c r="B45" s="50"/>
      <c r="C45" s="50">
        <v>1</v>
      </c>
      <c r="D45" s="5"/>
      <c r="E45" s="4"/>
      <c r="F45" s="2">
        <f t="shared" si="0"/>
        <v>0</v>
      </c>
      <c r="G45" s="51">
        <f t="shared" si="1"/>
        <v>0</v>
      </c>
      <c r="H45" s="181" t="s">
        <v>154</v>
      </c>
      <c r="I45" s="182"/>
      <c r="K45" s="39"/>
      <c r="L45" s="39"/>
      <c r="M45" s="39"/>
      <c r="N45" s="39"/>
      <c r="O45" s="39"/>
      <c r="P45" s="39"/>
      <c r="Q45" s="39"/>
      <c r="R45" s="39"/>
      <c r="S45" s="39"/>
    </row>
    <row r="46" spans="1:29" x14ac:dyDescent="0.2">
      <c r="A46" s="53" t="s">
        <v>201</v>
      </c>
      <c r="B46" s="50"/>
      <c r="C46" s="50">
        <v>3</v>
      </c>
      <c r="D46" s="5"/>
      <c r="E46" s="4"/>
      <c r="F46" s="2">
        <f t="shared" si="0"/>
        <v>0</v>
      </c>
      <c r="G46" s="51">
        <f t="shared" si="1"/>
        <v>0</v>
      </c>
      <c r="H46" s="181" t="s">
        <v>154</v>
      </c>
      <c r="I46" s="182"/>
      <c r="K46" s="39"/>
      <c r="L46" s="39"/>
      <c r="M46" s="39"/>
      <c r="N46" s="39"/>
      <c r="O46" s="39"/>
      <c r="P46" s="39"/>
      <c r="Q46" s="39"/>
      <c r="R46" s="39"/>
      <c r="S46" s="39"/>
    </row>
    <row r="47" spans="1:29" x14ac:dyDescent="0.2">
      <c r="A47" s="53" t="s">
        <v>198</v>
      </c>
      <c r="B47" s="50"/>
      <c r="C47" s="50">
        <v>2</v>
      </c>
      <c r="D47" s="5"/>
      <c r="E47" s="4"/>
      <c r="F47" s="2">
        <f t="shared" ref="F47" si="4">E47-D47</f>
        <v>0</v>
      </c>
      <c r="G47" s="51">
        <f t="shared" ref="G47" si="5">SUM(F47*C47)</f>
        <v>0</v>
      </c>
      <c r="H47" s="181" t="s">
        <v>154</v>
      </c>
      <c r="I47" s="182"/>
      <c r="K47" s="39"/>
      <c r="L47" s="39"/>
      <c r="M47" s="39"/>
      <c r="N47" s="39"/>
      <c r="O47" s="39"/>
      <c r="P47" s="39"/>
      <c r="Q47" s="39"/>
      <c r="R47" s="39"/>
      <c r="S47" s="39"/>
    </row>
    <row r="48" spans="1:29" x14ac:dyDescent="0.2">
      <c r="A48" s="58" t="s">
        <v>47</v>
      </c>
      <c r="B48" s="50">
        <v>1</v>
      </c>
      <c r="C48" s="59"/>
      <c r="D48" s="5"/>
      <c r="E48" s="4"/>
      <c r="F48" s="2">
        <f t="shared" si="0"/>
        <v>0</v>
      </c>
      <c r="G48" s="51">
        <f>IF(F48&gt;=2,ROUNDDOWN(F48/2,0),0)</f>
        <v>0</v>
      </c>
      <c r="H48" s="181" t="s">
        <v>158</v>
      </c>
      <c r="I48" s="182"/>
      <c r="K48" s="39"/>
      <c r="L48" s="39"/>
      <c r="M48" s="39"/>
      <c r="N48" s="39"/>
      <c r="O48" s="39"/>
      <c r="P48" s="39"/>
      <c r="Q48" s="39"/>
      <c r="R48" s="39"/>
      <c r="S48" s="39"/>
    </row>
    <row r="49" spans="1:19" x14ac:dyDescent="0.2">
      <c r="A49" s="173" t="s">
        <v>202</v>
      </c>
      <c r="B49" s="50">
        <v>1</v>
      </c>
      <c r="C49" s="59"/>
      <c r="D49" s="5"/>
      <c r="E49" s="4"/>
      <c r="F49" s="50" t="str">
        <f>IF(D49&gt;1,1,"")</f>
        <v/>
      </c>
      <c r="G49" s="51" t="str">
        <f>F49</f>
        <v/>
      </c>
      <c r="H49" s="181" t="s">
        <v>126</v>
      </c>
      <c r="I49" s="182"/>
      <c r="K49" s="39"/>
      <c r="L49" s="39"/>
      <c r="M49" s="39"/>
      <c r="N49" s="39"/>
      <c r="O49" s="39"/>
      <c r="P49" s="39"/>
      <c r="Q49" s="39"/>
      <c r="R49" s="39"/>
      <c r="S49" s="39"/>
    </row>
    <row r="50" spans="1:19" x14ac:dyDescent="0.2">
      <c r="A50" s="173" t="s">
        <v>202</v>
      </c>
      <c r="B50" s="50">
        <v>1</v>
      </c>
      <c r="C50" s="59"/>
      <c r="D50" s="5"/>
      <c r="E50" s="4"/>
      <c r="F50" s="50" t="str">
        <f>IF(D50&gt;1,1,"")</f>
        <v/>
      </c>
      <c r="G50" s="51" t="str">
        <f>F50</f>
        <v/>
      </c>
      <c r="H50" s="181" t="s">
        <v>126</v>
      </c>
      <c r="I50" s="182"/>
      <c r="K50" s="39"/>
      <c r="L50" s="39"/>
      <c r="M50" s="39"/>
      <c r="N50" s="39"/>
      <c r="O50" s="39"/>
      <c r="P50" s="39"/>
      <c r="Q50" s="39"/>
      <c r="R50" s="39"/>
      <c r="S50" s="39"/>
    </row>
    <row r="51" spans="1:19" x14ac:dyDescent="0.2">
      <c r="A51" s="173" t="s">
        <v>202</v>
      </c>
      <c r="B51" s="50">
        <v>1</v>
      </c>
      <c r="C51" s="59"/>
      <c r="D51" s="5"/>
      <c r="E51" s="4"/>
      <c r="F51" s="50" t="str">
        <f>IF(D51&gt;1,1,"")</f>
        <v/>
      </c>
      <c r="G51" s="51" t="str">
        <f>F51</f>
        <v/>
      </c>
      <c r="H51" s="181" t="s">
        <v>126</v>
      </c>
      <c r="I51" s="182"/>
      <c r="K51" s="39"/>
      <c r="L51" s="39"/>
      <c r="M51" s="39"/>
      <c r="N51" s="39"/>
      <c r="O51" s="39"/>
      <c r="P51" s="39"/>
      <c r="Q51" s="39"/>
      <c r="R51" s="39"/>
      <c r="S51" s="39"/>
    </row>
    <row r="52" spans="1:19" ht="13.5" thickBot="1" x14ac:dyDescent="0.25">
      <c r="A52" s="173" t="s">
        <v>202</v>
      </c>
      <c r="B52" s="50">
        <v>1</v>
      </c>
      <c r="C52" s="59"/>
      <c r="D52" s="5"/>
      <c r="E52" s="4"/>
      <c r="F52" s="50" t="str">
        <f>IF(D52&gt;1,1,"")</f>
        <v/>
      </c>
      <c r="G52" s="51" t="str">
        <f>F52</f>
        <v/>
      </c>
      <c r="H52" s="225" t="s">
        <v>126</v>
      </c>
      <c r="I52" s="226"/>
      <c r="K52" s="39"/>
      <c r="L52" s="39"/>
      <c r="M52" s="39"/>
      <c r="N52" s="39"/>
      <c r="O52" s="39"/>
      <c r="P52" s="39"/>
      <c r="Q52" s="39"/>
      <c r="R52" s="39"/>
      <c r="S52" s="39"/>
    </row>
    <row r="53" spans="1:19" ht="13.5" thickBot="1" x14ac:dyDescent="0.25">
      <c r="A53" s="60" t="s">
        <v>29</v>
      </c>
      <c r="B53" s="61"/>
      <c r="C53" s="62"/>
      <c r="D53" s="61"/>
      <c r="E53" s="62"/>
      <c r="F53" s="63"/>
      <c r="G53" s="64">
        <f>SUM(G32:G52)</f>
        <v>0</v>
      </c>
      <c r="H53" s="240"/>
      <c r="I53" s="241"/>
      <c r="K53" s="39"/>
      <c r="L53" s="39"/>
      <c r="M53" s="39"/>
      <c r="N53" s="39"/>
      <c r="O53" s="39"/>
      <c r="P53" s="39"/>
      <c r="Q53" s="39"/>
      <c r="R53" s="39"/>
      <c r="S53" s="39"/>
    </row>
    <row r="54" spans="1:19" ht="10.15" customHeight="1" thickBot="1" x14ac:dyDescent="0.25">
      <c r="A54" s="65"/>
      <c r="B54" s="229"/>
      <c r="C54" s="229"/>
      <c r="D54" s="229"/>
      <c r="E54" s="229"/>
      <c r="F54" s="66"/>
      <c r="G54" s="66"/>
      <c r="H54" s="67"/>
      <c r="K54" s="39"/>
      <c r="L54" s="39"/>
      <c r="M54" s="39"/>
      <c r="N54" s="39"/>
      <c r="O54" s="39"/>
      <c r="P54" s="39"/>
      <c r="Q54" s="39"/>
      <c r="R54" s="39"/>
      <c r="S54" s="39"/>
    </row>
    <row r="55" spans="1:19" ht="13.5" thickBot="1" x14ac:dyDescent="0.25">
      <c r="A55" s="49" t="s">
        <v>157</v>
      </c>
      <c r="B55" s="41" t="s">
        <v>11</v>
      </c>
      <c r="C55" s="48" t="s">
        <v>12</v>
      </c>
      <c r="D55" s="47" t="s">
        <v>7</v>
      </c>
      <c r="E55" s="40" t="s">
        <v>8</v>
      </c>
      <c r="F55" s="68" t="s">
        <v>13</v>
      </c>
      <c r="G55" s="49" t="s">
        <v>14</v>
      </c>
      <c r="H55" s="227" t="s">
        <v>9</v>
      </c>
      <c r="I55" s="228"/>
      <c r="K55" s="39"/>
      <c r="L55" s="39"/>
      <c r="M55" s="39"/>
      <c r="N55" s="39"/>
      <c r="O55" s="39"/>
      <c r="P55" s="39"/>
      <c r="Q55" s="39"/>
      <c r="R55" s="39"/>
      <c r="S55" s="39"/>
    </row>
    <row r="56" spans="1:19" x14ac:dyDescent="0.2">
      <c r="A56" s="52" t="s">
        <v>30</v>
      </c>
      <c r="B56" s="69">
        <v>20</v>
      </c>
      <c r="C56" s="69"/>
      <c r="D56" s="70"/>
      <c r="E56" s="4"/>
      <c r="F56" s="71"/>
      <c r="G56" s="72">
        <f>IF(E56&gt;0,B56,0)</f>
        <v>0</v>
      </c>
      <c r="H56" s="230" t="s">
        <v>78</v>
      </c>
      <c r="I56" s="231"/>
      <c r="K56" s="39"/>
      <c r="L56" s="39"/>
      <c r="M56" s="39"/>
      <c r="N56" s="39"/>
      <c r="O56" s="39"/>
      <c r="P56" s="39"/>
      <c r="Q56" s="39"/>
      <c r="R56" s="39"/>
      <c r="S56" s="39"/>
    </row>
    <row r="57" spans="1:19" x14ac:dyDescent="0.2">
      <c r="A57" s="52" t="s">
        <v>17</v>
      </c>
      <c r="B57" s="73">
        <v>15</v>
      </c>
      <c r="C57" s="73"/>
      <c r="D57" s="71"/>
      <c r="E57" s="4"/>
      <c r="F57" s="71"/>
      <c r="G57" s="72">
        <f>IF(E57&gt;0,B57,0)</f>
        <v>0</v>
      </c>
      <c r="H57" s="181" t="s">
        <v>78</v>
      </c>
      <c r="I57" s="182"/>
      <c r="K57" s="39"/>
      <c r="L57" s="39"/>
      <c r="M57" s="39"/>
      <c r="N57" s="39"/>
      <c r="O57" s="39"/>
      <c r="P57" s="39"/>
      <c r="Q57" s="39"/>
      <c r="R57" s="39"/>
      <c r="S57" s="39"/>
    </row>
    <row r="58" spans="1:19" x14ac:dyDescent="0.2">
      <c r="A58" s="52" t="s">
        <v>19</v>
      </c>
      <c r="B58" s="73">
        <v>10</v>
      </c>
      <c r="C58" s="73"/>
      <c r="D58" s="71"/>
      <c r="E58" s="4"/>
      <c r="F58" s="71"/>
      <c r="G58" s="72">
        <f>IF(E58&gt;0,B58,0)</f>
        <v>0</v>
      </c>
      <c r="H58" s="181" t="s">
        <v>78</v>
      </c>
      <c r="I58" s="182"/>
      <c r="K58" s="39"/>
      <c r="L58" s="39"/>
      <c r="M58" s="39"/>
      <c r="N58" s="39"/>
      <c r="O58" s="39"/>
      <c r="P58" s="39"/>
      <c r="Q58" s="39"/>
      <c r="R58" s="39"/>
      <c r="S58" s="39"/>
    </row>
    <row r="59" spans="1:19" x14ac:dyDescent="0.2">
      <c r="A59" s="52" t="s">
        <v>160</v>
      </c>
      <c r="B59" s="73"/>
      <c r="C59" s="73">
        <v>5</v>
      </c>
      <c r="D59" s="5"/>
      <c r="E59" s="4"/>
      <c r="F59" s="1">
        <f t="shared" ref="F59:F71" si="6">E59-D59</f>
        <v>0</v>
      </c>
      <c r="G59" s="72">
        <f t="shared" ref="G59:G71" si="7">SUM(F59*C59)</f>
        <v>0</v>
      </c>
      <c r="H59" s="181" t="s">
        <v>77</v>
      </c>
      <c r="I59" s="182"/>
      <c r="K59" s="39"/>
      <c r="L59" s="39"/>
      <c r="M59" s="39"/>
      <c r="N59" s="39"/>
      <c r="O59" s="39"/>
      <c r="P59" s="39"/>
      <c r="Q59" s="39"/>
      <c r="R59" s="39"/>
      <c r="S59" s="39"/>
    </row>
    <row r="60" spans="1:19" x14ac:dyDescent="0.2">
      <c r="A60" s="52" t="s">
        <v>161</v>
      </c>
      <c r="B60" s="73"/>
      <c r="C60" s="73">
        <v>3</v>
      </c>
      <c r="D60" s="5"/>
      <c r="E60" s="177"/>
      <c r="F60" s="1">
        <f t="shared" si="6"/>
        <v>0</v>
      </c>
      <c r="G60" s="72">
        <f t="shared" si="7"/>
        <v>0</v>
      </c>
      <c r="H60" s="155" t="s">
        <v>162</v>
      </c>
      <c r="I60" s="156"/>
      <c r="K60" s="39"/>
      <c r="L60" s="39"/>
      <c r="M60" s="39"/>
      <c r="N60" s="39"/>
      <c r="O60" s="39"/>
      <c r="P60" s="39"/>
      <c r="Q60" s="39"/>
      <c r="R60" s="39"/>
      <c r="S60" s="39"/>
    </row>
    <row r="61" spans="1:19" x14ac:dyDescent="0.2">
      <c r="A61" s="52" t="s">
        <v>163</v>
      </c>
      <c r="B61" s="73"/>
      <c r="C61" s="73">
        <v>3</v>
      </c>
      <c r="D61" s="5"/>
      <c r="E61" s="4"/>
      <c r="F61" s="1">
        <f t="shared" ref="F61" si="8">E61-D61</f>
        <v>0</v>
      </c>
      <c r="G61" s="72">
        <f t="shared" ref="G61" si="9">SUM(F61*C61)</f>
        <v>0</v>
      </c>
      <c r="H61" s="155" t="s">
        <v>164</v>
      </c>
      <c r="I61" s="156"/>
      <c r="K61" s="39"/>
      <c r="L61" s="39"/>
      <c r="M61" s="39"/>
      <c r="N61" s="39"/>
      <c r="O61" s="39"/>
      <c r="P61" s="39"/>
      <c r="Q61" s="39"/>
      <c r="R61" s="39"/>
      <c r="S61" s="39"/>
    </row>
    <row r="62" spans="1:19" x14ac:dyDescent="0.2">
      <c r="A62" s="52" t="s">
        <v>165</v>
      </c>
      <c r="B62" s="73"/>
      <c r="C62" s="73">
        <v>3</v>
      </c>
      <c r="D62" s="5"/>
      <c r="E62" s="4"/>
      <c r="F62" s="1">
        <f t="shared" si="6"/>
        <v>0</v>
      </c>
      <c r="G62" s="72">
        <f t="shared" si="7"/>
        <v>0</v>
      </c>
      <c r="H62" s="181" t="s">
        <v>167</v>
      </c>
      <c r="I62" s="182"/>
      <c r="K62" s="39"/>
      <c r="L62" s="39"/>
      <c r="M62" s="39"/>
      <c r="N62" s="39"/>
      <c r="O62" s="39"/>
      <c r="P62" s="39"/>
      <c r="Q62" s="39"/>
      <c r="R62" s="39"/>
      <c r="S62" s="39"/>
    </row>
    <row r="63" spans="1:19" x14ac:dyDescent="0.2">
      <c r="A63" s="52" t="s">
        <v>166</v>
      </c>
      <c r="B63" s="73"/>
      <c r="C63" s="73">
        <v>2</v>
      </c>
      <c r="D63" s="5"/>
      <c r="E63" s="4"/>
      <c r="F63" s="1">
        <f t="shared" si="6"/>
        <v>0</v>
      </c>
      <c r="G63" s="72">
        <f t="shared" si="7"/>
        <v>0</v>
      </c>
      <c r="H63" s="181" t="s">
        <v>79</v>
      </c>
      <c r="I63" s="182"/>
      <c r="K63" s="39"/>
      <c r="L63" s="39"/>
      <c r="M63" s="39"/>
      <c r="N63" s="39"/>
      <c r="O63" s="39"/>
      <c r="P63" s="39"/>
      <c r="Q63" s="39"/>
      <c r="R63" s="39"/>
      <c r="S63" s="39"/>
    </row>
    <row r="64" spans="1:19" x14ac:dyDescent="0.2">
      <c r="A64" s="52" t="s">
        <v>193</v>
      </c>
      <c r="B64" s="73"/>
      <c r="C64" s="73">
        <v>1</v>
      </c>
      <c r="D64" s="5"/>
      <c r="E64" s="4"/>
      <c r="F64" s="1">
        <f t="shared" ref="F64" si="10">E64-D64</f>
        <v>0</v>
      </c>
      <c r="G64" s="72">
        <f t="shared" ref="G64" si="11">SUM(F64*C64)</f>
        <v>0</v>
      </c>
      <c r="H64" s="181" t="s">
        <v>195</v>
      </c>
      <c r="I64" s="182"/>
      <c r="K64" s="39"/>
      <c r="L64" s="39"/>
      <c r="M64" s="39"/>
      <c r="N64" s="39"/>
      <c r="O64" s="39"/>
      <c r="P64" s="39"/>
      <c r="Q64" s="39"/>
      <c r="R64" s="39"/>
      <c r="S64" s="39"/>
    </row>
    <row r="65" spans="1:29" x14ac:dyDescent="0.2">
      <c r="A65" s="52" t="s">
        <v>180</v>
      </c>
      <c r="B65" s="73"/>
      <c r="C65" s="73">
        <v>3</v>
      </c>
      <c r="D65" s="5"/>
      <c r="E65" s="4"/>
      <c r="F65" s="1">
        <f t="shared" si="6"/>
        <v>0</v>
      </c>
      <c r="G65" s="72">
        <f t="shared" si="7"/>
        <v>0</v>
      </c>
      <c r="H65" s="181" t="s">
        <v>80</v>
      </c>
      <c r="I65" s="182"/>
      <c r="K65" s="39"/>
      <c r="L65" s="39"/>
      <c r="M65" s="39"/>
      <c r="N65" s="39"/>
      <c r="O65" s="39"/>
      <c r="P65" s="39"/>
      <c r="Q65" s="39"/>
      <c r="R65" s="39"/>
      <c r="S65" s="39"/>
    </row>
    <row r="66" spans="1:29" x14ac:dyDescent="0.2">
      <c r="A66" s="52" t="s">
        <v>181</v>
      </c>
      <c r="B66" s="73"/>
      <c r="C66" s="73">
        <v>2</v>
      </c>
      <c r="D66" s="5"/>
      <c r="E66" s="4"/>
      <c r="F66" s="1">
        <f t="shared" si="6"/>
        <v>0</v>
      </c>
      <c r="G66" s="72">
        <f t="shared" si="7"/>
        <v>0</v>
      </c>
      <c r="H66" s="181" t="s">
        <v>80</v>
      </c>
      <c r="I66" s="182"/>
      <c r="K66" s="39"/>
      <c r="L66" s="39"/>
      <c r="M66" s="39"/>
      <c r="N66" s="39"/>
      <c r="O66" s="39"/>
      <c r="P66" s="39"/>
      <c r="Q66" s="39"/>
      <c r="R66" s="39"/>
      <c r="S66" s="39"/>
    </row>
    <row r="67" spans="1:29" x14ac:dyDescent="0.2">
      <c r="A67" s="52" t="s">
        <v>41</v>
      </c>
      <c r="B67" s="73"/>
      <c r="C67" s="73">
        <v>1</v>
      </c>
      <c r="D67" s="5"/>
      <c r="E67" s="4"/>
      <c r="F67" s="1">
        <f t="shared" si="6"/>
        <v>0</v>
      </c>
      <c r="G67" s="72">
        <f t="shared" si="7"/>
        <v>0</v>
      </c>
      <c r="H67" s="181" t="s">
        <v>80</v>
      </c>
      <c r="I67" s="182"/>
      <c r="K67" s="39"/>
      <c r="L67" s="39"/>
      <c r="M67" s="39"/>
      <c r="N67" s="39"/>
      <c r="O67" s="39"/>
      <c r="P67" s="39"/>
      <c r="Q67" s="39"/>
      <c r="R67" s="39"/>
      <c r="S67" s="39"/>
    </row>
    <row r="68" spans="1:29" x14ac:dyDescent="0.2">
      <c r="A68" s="52" t="s">
        <v>182</v>
      </c>
      <c r="B68" s="73"/>
      <c r="C68" s="73">
        <v>1</v>
      </c>
      <c r="D68" s="5"/>
      <c r="E68" s="4"/>
      <c r="F68" s="1">
        <f t="shared" ref="F68" si="12">E68-D68</f>
        <v>0</v>
      </c>
      <c r="G68" s="72">
        <f t="shared" ref="G68" si="13">SUM(F68*C68)</f>
        <v>0</v>
      </c>
      <c r="H68" s="155" t="s">
        <v>173</v>
      </c>
      <c r="I68" s="156"/>
      <c r="K68" s="39"/>
      <c r="L68" s="39"/>
      <c r="M68" s="39"/>
      <c r="N68" s="39"/>
      <c r="O68" s="39"/>
      <c r="P68" s="39"/>
      <c r="Q68" s="39"/>
      <c r="R68" s="39"/>
      <c r="S68" s="39"/>
    </row>
    <row r="69" spans="1:29" s="57" customFormat="1" x14ac:dyDescent="0.2">
      <c r="A69" s="53" t="s">
        <v>169</v>
      </c>
      <c r="B69" s="75"/>
      <c r="C69" s="85">
        <v>2</v>
      </c>
      <c r="D69" s="5"/>
      <c r="E69" s="4"/>
      <c r="F69" s="3">
        <f t="shared" si="6"/>
        <v>0</v>
      </c>
      <c r="G69" s="55">
        <f t="shared" si="7"/>
        <v>0</v>
      </c>
      <c r="H69" s="181" t="s">
        <v>131</v>
      </c>
      <c r="I69" s="182"/>
      <c r="K69" s="39"/>
      <c r="L69" s="39"/>
      <c r="M69" s="39"/>
      <c r="N69" s="39"/>
      <c r="O69" s="39"/>
      <c r="P69" s="39"/>
      <c r="Q69" s="39"/>
      <c r="R69" s="39"/>
      <c r="S69" s="39"/>
      <c r="T69" s="34"/>
      <c r="U69" s="34"/>
      <c r="V69" s="34"/>
      <c r="W69" s="34"/>
      <c r="X69" s="34"/>
      <c r="Y69" s="34"/>
      <c r="Z69" s="34"/>
      <c r="AA69" s="34"/>
      <c r="AB69" s="34"/>
      <c r="AC69" s="34"/>
    </row>
    <row r="70" spans="1:29" s="57" customFormat="1" x14ac:dyDescent="0.2">
      <c r="A70" s="53" t="s">
        <v>170</v>
      </c>
      <c r="B70" s="75"/>
      <c r="C70" s="85">
        <v>2</v>
      </c>
      <c r="D70" s="5"/>
      <c r="E70" s="4"/>
      <c r="F70" s="3">
        <f t="shared" ref="F70" si="14">E70-D70</f>
        <v>0</v>
      </c>
      <c r="G70" s="55">
        <f t="shared" ref="G70" si="15">SUM(F70*C70)</f>
        <v>0</v>
      </c>
      <c r="H70" s="155" t="s">
        <v>172</v>
      </c>
      <c r="I70" s="156"/>
      <c r="K70" s="39"/>
      <c r="L70" s="39"/>
      <c r="M70" s="39"/>
      <c r="N70" s="39"/>
      <c r="O70" s="39"/>
      <c r="P70" s="39"/>
      <c r="Q70" s="39"/>
      <c r="R70" s="39"/>
      <c r="S70" s="39"/>
      <c r="T70" s="34"/>
      <c r="U70" s="34"/>
      <c r="V70" s="34"/>
      <c r="W70" s="34"/>
      <c r="X70" s="34"/>
      <c r="Y70" s="34"/>
      <c r="Z70" s="34"/>
      <c r="AA70" s="34"/>
      <c r="AB70" s="34"/>
      <c r="AC70" s="34"/>
    </row>
    <row r="71" spans="1:29" x14ac:dyDescent="0.2">
      <c r="A71" s="53" t="s">
        <v>171</v>
      </c>
      <c r="B71" s="76"/>
      <c r="C71" s="76">
        <v>1</v>
      </c>
      <c r="D71" s="5"/>
      <c r="E71" s="4"/>
      <c r="F71" s="2">
        <f t="shared" si="6"/>
        <v>0</v>
      </c>
      <c r="G71" s="51">
        <f t="shared" si="7"/>
        <v>0</v>
      </c>
      <c r="H71" s="181" t="s">
        <v>168</v>
      </c>
      <c r="I71" s="182"/>
      <c r="K71" s="39"/>
      <c r="L71" s="39"/>
      <c r="M71" s="39"/>
      <c r="N71" s="39"/>
      <c r="O71" s="39"/>
      <c r="P71" s="39"/>
      <c r="Q71" s="39"/>
      <c r="R71" s="39"/>
      <c r="S71" s="39"/>
    </row>
    <row r="72" spans="1:29" x14ac:dyDescent="0.2">
      <c r="A72" s="173" t="s">
        <v>202</v>
      </c>
      <c r="B72" s="50">
        <v>1</v>
      </c>
      <c r="C72" s="179"/>
      <c r="D72" s="5"/>
      <c r="E72" s="4"/>
      <c r="F72" s="50" t="str">
        <f>IF(D72&gt;1,1,"")</f>
        <v/>
      </c>
      <c r="G72" s="51" t="str">
        <f>F72</f>
        <v/>
      </c>
      <c r="H72" s="181" t="s">
        <v>176</v>
      </c>
      <c r="I72" s="182"/>
      <c r="K72" s="39"/>
      <c r="L72" s="39"/>
      <c r="M72" s="39"/>
      <c r="N72" s="39"/>
      <c r="O72" s="39"/>
      <c r="P72" s="39"/>
      <c r="Q72" s="39"/>
      <c r="R72" s="39"/>
      <c r="S72" s="39"/>
    </row>
    <row r="73" spans="1:29" x14ac:dyDescent="0.2">
      <c r="A73" s="173" t="s">
        <v>202</v>
      </c>
      <c r="B73" s="50">
        <v>1</v>
      </c>
      <c r="C73" s="179"/>
      <c r="D73" s="5"/>
      <c r="E73" s="4"/>
      <c r="F73" s="50" t="str">
        <f>IF(D73&gt;1,1,"")</f>
        <v/>
      </c>
      <c r="G73" s="51" t="str">
        <f>F73</f>
        <v/>
      </c>
      <c r="H73" s="181" t="s">
        <v>176</v>
      </c>
      <c r="I73" s="182"/>
      <c r="K73" s="39"/>
      <c r="L73" s="39"/>
      <c r="M73" s="39"/>
      <c r="N73" s="39"/>
      <c r="O73" s="39"/>
      <c r="P73" s="39"/>
      <c r="Q73" s="39"/>
      <c r="R73" s="39"/>
      <c r="S73" s="39"/>
    </row>
    <row r="74" spans="1:29" x14ac:dyDescent="0.2">
      <c r="A74" s="173" t="s">
        <v>202</v>
      </c>
      <c r="B74" s="50">
        <v>1</v>
      </c>
      <c r="C74" s="179"/>
      <c r="D74" s="5"/>
      <c r="E74" s="4"/>
      <c r="F74" s="50" t="str">
        <f>IF(D74&gt;1,1,"")</f>
        <v/>
      </c>
      <c r="G74" s="51" t="str">
        <f>F74</f>
        <v/>
      </c>
      <c r="H74" s="181" t="s">
        <v>176</v>
      </c>
      <c r="I74" s="182"/>
      <c r="K74" s="39"/>
      <c r="L74" s="39"/>
      <c r="M74" s="39"/>
      <c r="N74" s="39"/>
      <c r="O74" s="39"/>
      <c r="P74" s="39"/>
      <c r="Q74" s="39"/>
      <c r="R74" s="39"/>
      <c r="S74" s="39"/>
    </row>
    <row r="75" spans="1:29" ht="13.5" thickBot="1" x14ac:dyDescent="0.25">
      <c r="A75" s="173" t="s">
        <v>202</v>
      </c>
      <c r="B75" s="77">
        <v>1</v>
      </c>
      <c r="C75" s="180"/>
      <c r="D75" s="178"/>
      <c r="E75" s="4"/>
      <c r="F75" s="50" t="str">
        <f>IF(D75&gt;1,1,"")</f>
        <v/>
      </c>
      <c r="G75" s="51" t="str">
        <f>F75</f>
        <v/>
      </c>
      <c r="H75" s="181" t="s">
        <v>176</v>
      </c>
      <c r="I75" s="182"/>
      <c r="K75" s="39"/>
      <c r="L75" s="39"/>
      <c r="M75" s="39"/>
      <c r="N75" s="39"/>
      <c r="O75" s="39"/>
      <c r="P75" s="39"/>
      <c r="Q75" s="39"/>
      <c r="R75" s="39"/>
      <c r="S75" s="39"/>
    </row>
    <row r="76" spans="1:29" ht="13.5" thickBot="1" x14ac:dyDescent="0.25">
      <c r="A76" s="78" t="s">
        <v>29</v>
      </c>
      <c r="B76" s="79"/>
      <c r="C76" s="80"/>
      <c r="D76" s="81"/>
      <c r="E76" s="82"/>
      <c r="F76" s="80"/>
      <c r="G76" s="82">
        <f>SUM(G56:G75)</f>
        <v>0</v>
      </c>
      <c r="H76" s="223"/>
      <c r="I76" s="224"/>
      <c r="K76" s="39"/>
      <c r="L76" s="39"/>
      <c r="M76" s="39"/>
      <c r="N76" s="39"/>
      <c r="O76" s="39"/>
      <c r="P76" s="39"/>
      <c r="Q76" s="39"/>
      <c r="R76" s="39"/>
      <c r="S76" s="39"/>
    </row>
    <row r="77" spans="1:29" s="32" customFormat="1" ht="11.45" customHeight="1" x14ac:dyDescent="0.2">
      <c r="A77" s="86"/>
      <c r="B77" s="87"/>
      <c r="C77" s="87"/>
      <c r="D77" s="87"/>
      <c r="E77" s="87"/>
      <c r="F77" s="87"/>
      <c r="G77" s="87"/>
      <c r="H77" s="88"/>
      <c r="I77" s="88"/>
      <c r="K77" s="89"/>
      <c r="L77" s="89"/>
      <c r="M77" s="89"/>
      <c r="N77" s="89"/>
      <c r="O77" s="89"/>
      <c r="P77" s="89"/>
      <c r="Q77" s="89"/>
      <c r="R77" s="89"/>
      <c r="S77" s="89"/>
      <c r="T77" s="90"/>
      <c r="U77" s="90"/>
      <c r="V77" s="90"/>
      <c r="W77" s="90"/>
      <c r="X77" s="90"/>
      <c r="Y77" s="90"/>
      <c r="Z77" s="90"/>
      <c r="AA77" s="90"/>
      <c r="AB77" s="90"/>
      <c r="AC77" s="90"/>
    </row>
    <row r="78" spans="1:29" ht="13.5" thickBot="1" x14ac:dyDescent="0.25">
      <c r="A78" s="91" t="s">
        <v>10</v>
      </c>
      <c r="B78" s="49" t="s">
        <v>11</v>
      </c>
      <c r="C78" s="68" t="s">
        <v>12</v>
      </c>
      <c r="D78" s="49" t="s">
        <v>7</v>
      </c>
      <c r="E78" s="68" t="s">
        <v>8</v>
      </c>
      <c r="F78" s="49" t="s">
        <v>13</v>
      </c>
      <c r="G78" s="49" t="s">
        <v>14</v>
      </c>
      <c r="H78" s="227" t="s">
        <v>9</v>
      </c>
      <c r="I78" s="228"/>
      <c r="K78" s="39"/>
      <c r="L78" s="39"/>
      <c r="M78" s="39"/>
      <c r="N78" s="39"/>
      <c r="O78" s="39"/>
      <c r="P78" s="39"/>
      <c r="Q78" s="39"/>
      <c r="R78" s="39"/>
      <c r="S78" s="39"/>
    </row>
    <row r="79" spans="1:29" x14ac:dyDescent="0.2">
      <c r="A79" s="52" t="s">
        <v>17</v>
      </c>
      <c r="B79" s="70">
        <v>20</v>
      </c>
      <c r="C79" s="72"/>
      <c r="D79" s="71"/>
      <c r="E79" s="5"/>
      <c r="F79" s="71"/>
      <c r="G79" s="72">
        <f>IF(E79&gt;0,B79,0)</f>
        <v>0</v>
      </c>
      <c r="H79" s="230" t="s">
        <v>78</v>
      </c>
      <c r="I79" s="231"/>
      <c r="K79" s="39"/>
      <c r="L79" s="39"/>
      <c r="M79" s="39"/>
      <c r="N79" s="39"/>
      <c r="O79" s="39"/>
      <c r="P79" s="39"/>
      <c r="Q79" s="39"/>
      <c r="R79" s="39"/>
      <c r="S79" s="39"/>
    </row>
    <row r="80" spans="1:29" x14ac:dyDescent="0.2">
      <c r="A80" s="52" t="s">
        <v>19</v>
      </c>
      <c r="B80" s="71">
        <v>15</v>
      </c>
      <c r="C80" s="72"/>
      <c r="D80" s="71"/>
      <c r="E80" s="5"/>
      <c r="F80" s="71"/>
      <c r="G80" s="72">
        <f>IF(E80&gt;0,B80,0)</f>
        <v>0</v>
      </c>
      <c r="H80" s="181" t="s">
        <v>78</v>
      </c>
      <c r="I80" s="182"/>
      <c r="K80" s="39"/>
      <c r="L80" s="39"/>
      <c r="M80" s="39"/>
      <c r="N80" s="39"/>
      <c r="O80" s="39"/>
      <c r="P80" s="39"/>
      <c r="Q80" s="39"/>
      <c r="R80" s="39"/>
      <c r="S80" s="39"/>
    </row>
    <row r="81" spans="1:29" x14ac:dyDescent="0.2">
      <c r="A81" s="52" t="s">
        <v>42</v>
      </c>
      <c r="B81" s="71"/>
      <c r="C81" s="72">
        <v>7</v>
      </c>
      <c r="D81" s="5"/>
      <c r="E81" s="5"/>
      <c r="F81" s="1">
        <f>E81-D81</f>
        <v>0</v>
      </c>
      <c r="G81" s="73">
        <f>SUM(F81*C81)</f>
        <v>0</v>
      </c>
      <c r="H81" s="181"/>
      <c r="I81" s="182"/>
      <c r="K81" s="39"/>
      <c r="L81" s="39"/>
      <c r="M81" s="39"/>
      <c r="N81" s="39"/>
      <c r="O81" s="39"/>
      <c r="P81" s="39"/>
      <c r="Q81" s="39"/>
      <c r="R81" s="39"/>
      <c r="S81" s="39"/>
    </row>
    <row r="82" spans="1:29" x14ac:dyDescent="0.2">
      <c r="A82" s="52" t="s">
        <v>31</v>
      </c>
      <c r="B82" s="71"/>
      <c r="C82" s="72">
        <v>5</v>
      </c>
      <c r="D82" s="5"/>
      <c r="E82" s="5"/>
      <c r="F82" s="1">
        <f t="shared" ref="F82:F94" si="16">E82-D82</f>
        <v>0</v>
      </c>
      <c r="G82" s="73">
        <f t="shared" ref="G82:G93" si="17">SUM(F82*C82)</f>
        <v>0</v>
      </c>
      <c r="H82" s="185"/>
      <c r="I82" s="186"/>
      <c r="K82" s="39"/>
      <c r="L82" s="39"/>
      <c r="M82" s="39"/>
      <c r="N82" s="39"/>
      <c r="O82" s="39"/>
      <c r="P82" s="39"/>
      <c r="Q82" s="39"/>
      <c r="R82" s="39"/>
      <c r="S82" s="39"/>
    </row>
    <row r="83" spans="1:29" x14ac:dyDescent="0.2">
      <c r="A83" s="52" t="s">
        <v>23</v>
      </c>
      <c r="B83" s="71"/>
      <c r="C83" s="72">
        <v>2</v>
      </c>
      <c r="D83" s="5"/>
      <c r="E83" s="5"/>
      <c r="F83" s="1">
        <f t="shared" si="16"/>
        <v>0</v>
      </c>
      <c r="G83" s="73">
        <f t="shared" si="17"/>
        <v>0</v>
      </c>
      <c r="H83" s="185"/>
      <c r="I83" s="186"/>
      <c r="K83" s="39"/>
      <c r="L83" s="39"/>
      <c r="M83" s="39"/>
      <c r="N83" s="39"/>
      <c r="O83" s="39"/>
      <c r="P83" s="39"/>
      <c r="Q83" s="39"/>
      <c r="R83" s="39"/>
      <c r="S83" s="39"/>
    </row>
    <row r="84" spans="1:29" s="92" customFormat="1" x14ac:dyDescent="0.2">
      <c r="A84" s="52" t="s">
        <v>50</v>
      </c>
      <c r="B84" s="71"/>
      <c r="C84" s="72">
        <v>3</v>
      </c>
      <c r="D84" s="5"/>
      <c r="E84" s="5"/>
      <c r="F84" s="1">
        <f>E84-D84</f>
        <v>0</v>
      </c>
      <c r="G84" s="73">
        <f>SUM(F84*C84)</f>
        <v>0</v>
      </c>
      <c r="H84" s="181" t="s">
        <v>178</v>
      </c>
      <c r="I84" s="182"/>
      <c r="K84" s="39"/>
      <c r="L84" s="39"/>
      <c r="M84" s="39"/>
      <c r="N84" s="39"/>
      <c r="O84" s="39"/>
      <c r="P84" s="39"/>
      <c r="Q84" s="39"/>
      <c r="R84" s="39"/>
      <c r="S84" s="39"/>
      <c r="T84" s="34"/>
      <c r="U84" s="34"/>
      <c r="V84" s="34"/>
      <c r="W84" s="34"/>
      <c r="X84" s="34"/>
      <c r="Y84" s="34"/>
      <c r="Z84" s="34"/>
      <c r="AA84" s="34"/>
      <c r="AB84" s="34"/>
      <c r="AC84" s="34"/>
    </row>
    <row r="85" spans="1:29" s="92" customFormat="1" x14ac:dyDescent="0.2">
      <c r="A85" s="52" t="s">
        <v>175</v>
      </c>
      <c r="B85" s="71"/>
      <c r="C85" s="72">
        <v>2</v>
      </c>
      <c r="D85" s="5"/>
      <c r="E85" s="5"/>
      <c r="F85" s="1">
        <f t="shared" si="16"/>
        <v>0</v>
      </c>
      <c r="G85" s="73">
        <f t="shared" si="17"/>
        <v>0</v>
      </c>
      <c r="H85" s="183" t="s">
        <v>179</v>
      </c>
      <c r="I85" s="184"/>
      <c r="K85" s="39"/>
      <c r="L85" s="39"/>
      <c r="M85" s="39"/>
      <c r="N85" s="39"/>
      <c r="O85" s="39"/>
      <c r="P85" s="39"/>
      <c r="Q85" s="39"/>
      <c r="R85" s="39"/>
      <c r="S85" s="39"/>
      <c r="T85" s="34"/>
      <c r="U85" s="34"/>
      <c r="V85" s="34"/>
      <c r="W85" s="34"/>
      <c r="X85" s="34"/>
      <c r="Y85" s="34"/>
      <c r="Z85" s="34"/>
      <c r="AA85" s="34"/>
      <c r="AB85" s="34"/>
      <c r="AC85" s="34"/>
    </row>
    <row r="86" spans="1:29" s="57" customFormat="1" x14ac:dyDescent="0.2">
      <c r="A86" s="52" t="s">
        <v>39</v>
      </c>
      <c r="B86" s="71"/>
      <c r="C86" s="72">
        <v>3</v>
      </c>
      <c r="D86" s="5"/>
      <c r="E86" s="5"/>
      <c r="F86" s="1">
        <f t="shared" si="16"/>
        <v>0</v>
      </c>
      <c r="G86" s="73">
        <f t="shared" si="17"/>
        <v>0</v>
      </c>
      <c r="H86" s="181" t="s">
        <v>80</v>
      </c>
      <c r="I86" s="182"/>
      <c r="K86" s="39"/>
      <c r="L86" s="39"/>
      <c r="M86" s="39"/>
      <c r="N86" s="39"/>
      <c r="O86" s="39"/>
      <c r="P86" s="39"/>
      <c r="Q86" s="39"/>
      <c r="R86" s="39"/>
      <c r="S86" s="39"/>
      <c r="T86" s="34"/>
      <c r="U86" s="34"/>
      <c r="V86" s="34"/>
      <c r="W86" s="34"/>
      <c r="X86" s="34"/>
      <c r="Y86" s="34"/>
      <c r="Z86" s="34"/>
      <c r="AA86" s="34"/>
      <c r="AB86" s="34"/>
      <c r="AC86" s="34"/>
    </row>
    <row r="87" spans="1:29" s="57" customFormat="1" x14ac:dyDescent="0.2">
      <c r="A87" s="52" t="s">
        <v>183</v>
      </c>
      <c r="B87" s="71"/>
      <c r="C87" s="72">
        <v>2</v>
      </c>
      <c r="D87" s="5"/>
      <c r="E87" s="5"/>
      <c r="F87" s="1">
        <f t="shared" si="16"/>
        <v>0</v>
      </c>
      <c r="G87" s="73">
        <f t="shared" si="17"/>
        <v>0</v>
      </c>
      <c r="H87" s="181" t="s">
        <v>80</v>
      </c>
      <c r="I87" s="182"/>
      <c r="K87" s="39"/>
      <c r="L87" s="39"/>
      <c r="M87" s="39"/>
      <c r="N87" s="39"/>
      <c r="O87" s="39"/>
      <c r="P87" s="39"/>
      <c r="Q87" s="39"/>
      <c r="R87" s="39"/>
      <c r="S87" s="39"/>
      <c r="T87" s="34"/>
      <c r="U87" s="34"/>
      <c r="V87" s="34"/>
      <c r="W87" s="34"/>
      <c r="X87" s="34"/>
      <c r="Y87" s="34"/>
      <c r="Z87" s="34"/>
      <c r="AA87" s="34"/>
      <c r="AB87" s="34"/>
      <c r="AC87" s="34"/>
    </row>
    <row r="88" spans="1:29" x14ac:dyDescent="0.2">
      <c r="A88" s="52" t="s">
        <v>40</v>
      </c>
      <c r="B88" s="71"/>
      <c r="C88" s="72">
        <v>1</v>
      </c>
      <c r="D88" s="5"/>
      <c r="E88" s="5"/>
      <c r="F88" s="1">
        <f t="shared" si="16"/>
        <v>0</v>
      </c>
      <c r="G88" s="73">
        <f t="shared" si="17"/>
        <v>0</v>
      </c>
      <c r="H88" s="181" t="s">
        <v>80</v>
      </c>
      <c r="I88" s="182"/>
      <c r="K88" s="39"/>
      <c r="L88" s="39"/>
      <c r="M88" s="39"/>
      <c r="N88" s="39"/>
      <c r="O88" s="39"/>
      <c r="P88" s="39"/>
      <c r="Q88" s="39"/>
      <c r="R88" s="39"/>
      <c r="S88" s="39"/>
    </row>
    <row r="89" spans="1:29" x14ac:dyDescent="0.2">
      <c r="A89" s="52" t="s">
        <v>184</v>
      </c>
      <c r="B89" s="71"/>
      <c r="C89" s="72">
        <v>1</v>
      </c>
      <c r="D89" s="5"/>
      <c r="E89" s="5"/>
      <c r="F89" s="1">
        <f t="shared" ref="F89" si="18">E89-D89</f>
        <v>0</v>
      </c>
      <c r="G89" s="73">
        <f t="shared" ref="G89" si="19">SUM(F89*C89)</f>
        <v>0</v>
      </c>
      <c r="H89" s="181" t="s">
        <v>80</v>
      </c>
      <c r="I89" s="182"/>
      <c r="K89" s="39"/>
      <c r="L89" s="39"/>
      <c r="M89" s="39"/>
      <c r="N89" s="39"/>
      <c r="O89" s="39"/>
      <c r="P89" s="39"/>
      <c r="Q89" s="39"/>
      <c r="R89" s="39"/>
      <c r="S89" s="39"/>
    </row>
    <row r="90" spans="1:29" x14ac:dyDescent="0.2">
      <c r="A90" s="53" t="s">
        <v>174</v>
      </c>
      <c r="B90" s="54"/>
      <c r="C90" s="55">
        <v>2</v>
      </c>
      <c r="D90" s="5"/>
      <c r="E90" s="5"/>
      <c r="F90" s="3">
        <f t="shared" si="16"/>
        <v>0</v>
      </c>
      <c r="G90" s="85">
        <f t="shared" si="17"/>
        <v>0</v>
      </c>
      <c r="H90" s="181"/>
      <c r="I90" s="182"/>
      <c r="K90" s="39"/>
      <c r="L90" s="39"/>
      <c r="M90" s="39"/>
      <c r="N90" s="39"/>
      <c r="O90" s="39"/>
      <c r="P90" s="39"/>
      <c r="Q90" s="39"/>
      <c r="R90" s="39"/>
      <c r="S90" s="39"/>
    </row>
    <row r="91" spans="1:29" x14ac:dyDescent="0.2">
      <c r="A91" s="52" t="s">
        <v>194</v>
      </c>
      <c r="B91" s="73"/>
      <c r="C91" s="71">
        <v>2</v>
      </c>
      <c r="D91" s="5"/>
      <c r="E91" s="5"/>
      <c r="F91" s="1">
        <f t="shared" si="16"/>
        <v>0</v>
      </c>
      <c r="G91" s="72">
        <f t="shared" si="17"/>
        <v>0</v>
      </c>
      <c r="H91" s="181" t="s">
        <v>199</v>
      </c>
      <c r="I91" s="182"/>
      <c r="K91" s="39"/>
      <c r="L91" s="39"/>
      <c r="M91" s="39"/>
      <c r="N91" s="39"/>
      <c r="O91" s="39"/>
      <c r="P91" s="39"/>
      <c r="Q91" s="39"/>
      <c r="R91" s="39"/>
      <c r="S91" s="39"/>
    </row>
    <row r="92" spans="1:29" x14ac:dyDescent="0.2">
      <c r="A92" s="52" t="s">
        <v>61</v>
      </c>
      <c r="B92" s="71"/>
      <c r="C92" s="72">
        <v>2</v>
      </c>
      <c r="D92" s="5"/>
      <c r="E92" s="5"/>
      <c r="F92" s="3">
        <f t="shared" si="16"/>
        <v>0</v>
      </c>
      <c r="G92" s="73">
        <f t="shared" si="17"/>
        <v>0</v>
      </c>
      <c r="H92" s="181" t="s">
        <v>64</v>
      </c>
      <c r="I92" s="182"/>
      <c r="K92" s="39"/>
      <c r="L92" s="39"/>
      <c r="M92" s="39"/>
      <c r="N92" s="39"/>
      <c r="O92" s="39"/>
      <c r="P92" s="39"/>
      <c r="Q92" s="39"/>
      <c r="R92" s="39"/>
      <c r="S92" s="39"/>
    </row>
    <row r="93" spans="1:29" x14ac:dyDescent="0.2">
      <c r="A93" s="52" t="s">
        <v>207</v>
      </c>
      <c r="B93" s="71"/>
      <c r="C93" s="72">
        <v>2</v>
      </c>
      <c r="D93" s="5"/>
      <c r="E93" s="5"/>
      <c r="F93" s="1">
        <f t="shared" si="16"/>
        <v>0</v>
      </c>
      <c r="G93" s="73">
        <f t="shared" si="17"/>
        <v>0</v>
      </c>
      <c r="H93" s="181" t="s">
        <v>185</v>
      </c>
      <c r="I93" s="182"/>
      <c r="K93" s="39"/>
      <c r="L93" s="39"/>
      <c r="M93" s="39"/>
      <c r="N93" s="39"/>
      <c r="O93" s="39"/>
      <c r="P93" s="39"/>
      <c r="Q93" s="39"/>
      <c r="R93" s="39"/>
      <c r="S93" s="39"/>
    </row>
    <row r="94" spans="1:29" x14ac:dyDescent="0.2">
      <c r="A94" s="58" t="s">
        <v>44</v>
      </c>
      <c r="B94" s="50"/>
      <c r="C94" s="51">
        <v>1</v>
      </c>
      <c r="D94" s="5"/>
      <c r="E94" s="5"/>
      <c r="F94" s="1">
        <f t="shared" si="16"/>
        <v>0</v>
      </c>
      <c r="G94" s="51">
        <f>IF(F94&gt;=2,ROUNDDOWN(F94/2,0),0)</f>
        <v>0</v>
      </c>
      <c r="H94" s="181" t="s">
        <v>158</v>
      </c>
      <c r="I94" s="182"/>
      <c r="K94" s="39"/>
      <c r="L94" s="39"/>
      <c r="M94" s="39"/>
      <c r="N94" s="39"/>
      <c r="O94" s="39"/>
      <c r="P94" s="39"/>
      <c r="Q94" s="39"/>
      <c r="R94" s="39"/>
      <c r="S94" s="39"/>
    </row>
    <row r="95" spans="1:29" x14ac:dyDescent="0.2">
      <c r="A95" s="173" t="s">
        <v>202</v>
      </c>
      <c r="B95" s="50">
        <v>1</v>
      </c>
      <c r="C95" s="94"/>
      <c r="D95" s="5"/>
      <c r="E95" s="5"/>
      <c r="F95" s="50" t="str">
        <f>IF(D95&gt;1,1,"")</f>
        <v/>
      </c>
      <c r="G95" s="76" t="str">
        <f>F95</f>
        <v/>
      </c>
      <c r="H95" s="181" t="s">
        <v>177</v>
      </c>
      <c r="I95" s="182"/>
      <c r="K95" s="39"/>
      <c r="L95" s="39"/>
      <c r="M95" s="39"/>
      <c r="N95" s="39"/>
      <c r="O95" s="39"/>
      <c r="P95" s="39"/>
      <c r="Q95" s="39"/>
      <c r="R95" s="39"/>
      <c r="S95" s="39"/>
    </row>
    <row r="96" spans="1:29" x14ac:dyDescent="0.2">
      <c r="A96" s="173" t="s">
        <v>202</v>
      </c>
      <c r="B96" s="50">
        <v>1</v>
      </c>
      <c r="C96" s="94"/>
      <c r="D96" s="5"/>
      <c r="E96" s="5"/>
      <c r="F96" s="50" t="str">
        <f>IF(D96&gt;1,1,"")</f>
        <v/>
      </c>
      <c r="G96" s="76" t="str">
        <f>F96</f>
        <v/>
      </c>
      <c r="H96" s="181" t="s">
        <v>177</v>
      </c>
      <c r="I96" s="182"/>
      <c r="K96" s="39"/>
      <c r="L96" s="39"/>
      <c r="M96" s="39"/>
      <c r="N96" s="39"/>
      <c r="O96" s="39"/>
      <c r="P96" s="39"/>
      <c r="Q96" s="39"/>
      <c r="R96" s="39"/>
      <c r="S96" s="39"/>
    </row>
    <row r="97" spans="1:19" x14ac:dyDescent="0.2">
      <c r="A97" s="173" t="s">
        <v>202</v>
      </c>
      <c r="B97" s="50">
        <v>1</v>
      </c>
      <c r="C97" s="94"/>
      <c r="D97" s="5"/>
      <c r="E97" s="5"/>
      <c r="F97" s="50" t="str">
        <f>IF(D97&gt;1,1,"")</f>
        <v/>
      </c>
      <c r="G97" s="76" t="str">
        <f>F97</f>
        <v/>
      </c>
      <c r="H97" s="181" t="s">
        <v>177</v>
      </c>
      <c r="I97" s="182"/>
      <c r="K97" s="39"/>
      <c r="L97" s="39"/>
      <c r="M97" s="39"/>
      <c r="N97" s="39"/>
      <c r="O97" s="39"/>
      <c r="P97" s="39"/>
      <c r="Q97" s="39"/>
      <c r="R97" s="39"/>
      <c r="S97" s="39"/>
    </row>
    <row r="98" spans="1:19" ht="13.5" thickBot="1" x14ac:dyDescent="0.25">
      <c r="A98" s="173" t="s">
        <v>202</v>
      </c>
      <c r="B98" s="93">
        <v>1</v>
      </c>
      <c r="C98" s="94"/>
      <c r="D98" s="5"/>
      <c r="E98" s="5"/>
      <c r="F98" s="50" t="str">
        <f>IF(D98&gt;1,1,"")</f>
        <v/>
      </c>
      <c r="G98" s="76" t="str">
        <f>F98</f>
        <v/>
      </c>
      <c r="H98" s="225" t="s">
        <v>177</v>
      </c>
      <c r="I98" s="226"/>
      <c r="K98" s="39"/>
      <c r="L98" s="39"/>
      <c r="M98" s="39"/>
      <c r="N98" s="39"/>
      <c r="O98" s="39"/>
      <c r="P98" s="39"/>
      <c r="Q98" s="39"/>
      <c r="R98" s="39"/>
      <c r="S98" s="39"/>
    </row>
    <row r="99" spans="1:19" ht="13.5" thickBot="1" x14ac:dyDescent="0.25">
      <c r="A99" s="95" t="s">
        <v>29</v>
      </c>
      <c r="B99" s="82"/>
      <c r="C99" s="80"/>
      <c r="D99" s="82"/>
      <c r="E99" s="80"/>
      <c r="F99" s="82"/>
      <c r="G99" s="82">
        <f>SUM(G79:G98)</f>
        <v>0</v>
      </c>
      <c r="H99" s="223"/>
      <c r="I99" s="224"/>
      <c r="K99" s="39"/>
      <c r="L99" s="39"/>
      <c r="M99" s="39"/>
      <c r="N99" s="39"/>
      <c r="O99" s="39"/>
      <c r="P99" s="39"/>
      <c r="Q99" s="39"/>
      <c r="R99" s="39"/>
      <c r="S99" s="39"/>
    </row>
    <row r="100" spans="1:19" ht="13.5" thickBot="1" x14ac:dyDescent="0.25">
      <c r="A100" s="83"/>
      <c r="B100" s="84"/>
      <c r="C100" s="84"/>
      <c r="D100" s="84"/>
      <c r="E100" s="84"/>
      <c r="F100" s="84"/>
      <c r="G100" s="84"/>
      <c r="K100" s="39"/>
      <c r="L100" s="39"/>
      <c r="M100" s="39"/>
      <c r="N100" s="39"/>
      <c r="O100" s="39"/>
      <c r="P100" s="39"/>
      <c r="Q100" s="39"/>
      <c r="R100" s="39"/>
      <c r="S100" s="39"/>
    </row>
    <row r="101" spans="1:19" x14ac:dyDescent="0.2">
      <c r="A101" s="214" t="s">
        <v>36</v>
      </c>
      <c r="B101" s="215"/>
      <c r="C101" s="215"/>
      <c r="D101" s="215"/>
      <c r="E101" s="215"/>
      <c r="F101" s="215"/>
      <c r="G101" s="215"/>
      <c r="H101" s="215"/>
      <c r="I101" s="216"/>
      <c r="K101" s="39"/>
      <c r="L101" s="39"/>
      <c r="M101" s="39"/>
      <c r="N101" s="39"/>
      <c r="O101" s="39"/>
      <c r="P101" s="39"/>
      <c r="Q101" s="39"/>
      <c r="R101" s="39"/>
      <c r="S101" s="39"/>
    </row>
    <row r="102" spans="1:19" x14ac:dyDescent="0.2">
      <c r="A102" s="217"/>
      <c r="B102" s="218"/>
      <c r="C102" s="218"/>
      <c r="D102" s="218"/>
      <c r="E102" s="218"/>
      <c r="F102" s="218"/>
      <c r="G102" s="218"/>
      <c r="H102" s="218"/>
      <c r="I102" s="219"/>
      <c r="K102" s="39"/>
      <c r="L102" s="39"/>
      <c r="M102" s="39"/>
      <c r="N102" s="39"/>
      <c r="O102" s="39"/>
      <c r="P102" s="39"/>
      <c r="Q102" s="39"/>
      <c r="R102" s="39"/>
      <c r="S102" s="39"/>
    </row>
    <row r="103" spans="1:19" x14ac:dyDescent="0.2">
      <c r="A103" s="217"/>
      <c r="B103" s="218"/>
      <c r="C103" s="218"/>
      <c r="D103" s="218"/>
      <c r="E103" s="218"/>
      <c r="F103" s="218"/>
      <c r="G103" s="218"/>
      <c r="H103" s="218"/>
      <c r="I103" s="219"/>
    </row>
    <row r="104" spans="1:19" x14ac:dyDescent="0.2">
      <c r="A104" s="217"/>
      <c r="B104" s="218"/>
      <c r="C104" s="218"/>
      <c r="D104" s="218"/>
      <c r="E104" s="218"/>
      <c r="F104" s="218"/>
      <c r="G104" s="218"/>
      <c r="H104" s="218"/>
      <c r="I104" s="219"/>
    </row>
    <row r="105" spans="1:19" x14ac:dyDescent="0.2">
      <c r="A105" s="217"/>
      <c r="B105" s="218"/>
      <c r="C105" s="218"/>
      <c r="D105" s="218"/>
      <c r="E105" s="218"/>
      <c r="F105" s="218"/>
      <c r="G105" s="218"/>
      <c r="H105" s="218"/>
      <c r="I105" s="219"/>
    </row>
    <row r="106" spans="1:19" ht="12.75" customHeight="1" x14ac:dyDescent="0.2">
      <c r="A106" s="217"/>
      <c r="B106" s="218"/>
      <c r="C106" s="218"/>
      <c r="D106" s="218"/>
      <c r="E106" s="218"/>
      <c r="F106" s="218"/>
      <c r="G106" s="218"/>
      <c r="H106" s="218"/>
      <c r="I106" s="219"/>
    </row>
    <row r="107" spans="1:19" x14ac:dyDescent="0.2">
      <c r="A107" s="217"/>
      <c r="B107" s="218"/>
      <c r="C107" s="218"/>
      <c r="D107" s="218"/>
      <c r="E107" s="218"/>
      <c r="F107" s="218"/>
      <c r="G107" s="218"/>
      <c r="H107" s="218"/>
      <c r="I107" s="219"/>
    </row>
    <row r="108" spans="1:19" x14ac:dyDescent="0.2">
      <c r="A108" s="217"/>
      <c r="B108" s="218"/>
      <c r="C108" s="218"/>
      <c r="D108" s="218"/>
      <c r="E108" s="218"/>
      <c r="F108" s="218"/>
      <c r="G108" s="218"/>
      <c r="H108" s="218"/>
      <c r="I108" s="219"/>
    </row>
    <row r="109" spans="1:19" ht="13.5" thickBot="1" x14ac:dyDescent="0.25">
      <c r="A109" s="220"/>
      <c r="B109" s="221"/>
      <c r="C109" s="221"/>
      <c r="D109" s="221"/>
      <c r="E109" s="221"/>
      <c r="F109" s="221"/>
      <c r="G109" s="221"/>
      <c r="H109" s="221"/>
      <c r="I109" s="222"/>
    </row>
  </sheetData>
  <sheetProtection algorithmName="SHA-512" hashValue="SiF40DvqYycm2X92JwlSUOzF6f3wYfpsaxJ7yAWZkrpppthLgTlnrbr3jy10L1y5Gf9mmUlTqWJ/EVsbN68DMQ==" saltValue="Tt4zEB0NSX11SRRYWh7TRg==" spinCount="100000" sheet="1" selectLockedCells="1"/>
  <mergeCells count="93">
    <mergeCell ref="H97:I97"/>
    <mergeCell ref="H38:I38"/>
    <mergeCell ref="H62:I62"/>
    <mergeCell ref="H59:I59"/>
    <mergeCell ref="H58:I58"/>
    <mergeCell ref="H48:I48"/>
    <mergeCell ref="H55:I55"/>
    <mergeCell ref="H53:I53"/>
    <mergeCell ref="H40:I40"/>
    <mergeCell ref="H39:I39"/>
    <mergeCell ref="H41:I41"/>
    <mergeCell ref="H42:I42"/>
    <mergeCell ref="H43:I43"/>
    <mergeCell ref="H44:I44"/>
    <mergeCell ref="H45:I45"/>
    <mergeCell ref="H79:I79"/>
    <mergeCell ref="A16:I16"/>
    <mergeCell ref="B24:C24"/>
    <mergeCell ref="B26:C26"/>
    <mergeCell ref="B29:C29"/>
    <mergeCell ref="H33:I33"/>
    <mergeCell ref="B28:C28"/>
    <mergeCell ref="D17:E17"/>
    <mergeCell ref="B23:C23"/>
    <mergeCell ref="H34:I34"/>
    <mergeCell ref="H36:I36"/>
    <mergeCell ref="H37:I37"/>
    <mergeCell ref="D18:E18"/>
    <mergeCell ref="D19:E19"/>
    <mergeCell ref="D20:E20"/>
    <mergeCell ref="D22:E22"/>
    <mergeCell ref="D23:E23"/>
    <mergeCell ref="H32:I32"/>
    <mergeCell ref="H31:I31"/>
    <mergeCell ref="H69:I69"/>
    <mergeCell ref="H67:I67"/>
    <mergeCell ref="H66:I66"/>
    <mergeCell ref="H57:I57"/>
    <mergeCell ref="H56:I56"/>
    <mergeCell ref="B54:E54"/>
    <mergeCell ref="H65:I65"/>
    <mergeCell ref="H63:I63"/>
    <mergeCell ref="H35:I35"/>
    <mergeCell ref="H52:I52"/>
    <mergeCell ref="H51:I51"/>
    <mergeCell ref="A101:I109"/>
    <mergeCell ref="H76:I76"/>
    <mergeCell ref="H75:I75"/>
    <mergeCell ref="H71:I71"/>
    <mergeCell ref="H99:I99"/>
    <mergeCell ref="H98:I98"/>
    <mergeCell ref="H94:I94"/>
    <mergeCell ref="H93:I93"/>
    <mergeCell ref="H92:I92"/>
    <mergeCell ref="H90:I90"/>
    <mergeCell ref="H88:I88"/>
    <mergeCell ref="H87:I87"/>
    <mergeCell ref="H78:I78"/>
    <mergeCell ref="H89:I89"/>
    <mergeCell ref="H81:I81"/>
    <mergeCell ref="H86:I86"/>
    <mergeCell ref="B4:D4"/>
    <mergeCell ref="B2:D2"/>
    <mergeCell ref="B7:D7"/>
    <mergeCell ref="D29:E29"/>
    <mergeCell ref="D24:E24"/>
    <mergeCell ref="D26:E26"/>
    <mergeCell ref="D27:E27"/>
    <mergeCell ref="D28:E28"/>
    <mergeCell ref="B17:C17"/>
    <mergeCell ref="B18:C18"/>
    <mergeCell ref="B19:C19"/>
    <mergeCell ref="B20:C20"/>
    <mergeCell ref="B22:C22"/>
    <mergeCell ref="B6:D6"/>
    <mergeCell ref="B5:D5"/>
    <mergeCell ref="B27:C27"/>
    <mergeCell ref="H95:I95"/>
    <mergeCell ref="H96:I96"/>
    <mergeCell ref="H49:I49"/>
    <mergeCell ref="H50:I50"/>
    <mergeCell ref="H46:I46"/>
    <mergeCell ref="H72:I72"/>
    <mergeCell ref="H73:I73"/>
    <mergeCell ref="H74:I74"/>
    <mergeCell ref="H85:I85"/>
    <mergeCell ref="H84:I84"/>
    <mergeCell ref="H83:I83"/>
    <mergeCell ref="H82:I82"/>
    <mergeCell ref="H80:I80"/>
    <mergeCell ref="H64:I64"/>
    <mergeCell ref="H91:I91"/>
    <mergeCell ref="H47:I47"/>
  </mergeCells>
  <phoneticPr fontId="2" type="noConversion"/>
  <dataValidations count="5">
    <dataValidation type="date" allowBlank="1" showInputMessage="1" showErrorMessage="1" sqref="D79">
      <formula1>1920</formula1>
      <formula2>2020</formula2>
    </dataValidation>
    <dataValidation type="list" showErrorMessage="1" errorTitle="Incorrect Entry" error="You have made an incorrect entry.  Please select from the list of Awards provided." sqref="H2">
      <formula1>AwardType</formula1>
    </dataValidation>
    <dataValidation type="list" allowBlank="1" showErrorMessage="1" errorTitle="Incorrect Entry" error="You have made an incorrect entry.  Please select from the options provided." sqref="H3">
      <formula1>Photo</formula1>
    </dataValidation>
    <dataValidation type="list" allowBlank="1" showInputMessage="1" showErrorMessage="1" sqref="I1">
      <formula1>$P$41:$P$43</formula1>
    </dataValidation>
    <dataValidation type="list" allowBlank="1" showInputMessage="1" showErrorMessage="1" sqref="D99:E100 D53:E53 D76:E77">
      <formula1>$M$32:$M$99</formula1>
    </dataValidation>
  </dataValidations>
  <printOptions horizontalCentered="1"/>
  <pageMargins left="0.25" right="0.25" top="0.75" bottom="0.75" header="0.3" footer="0.3"/>
  <pageSetup paperSize="8" scale="71" orientation="portrait" r:id="rId1"/>
  <headerFooter alignWithMargins="0">
    <oddHeader>&amp;L&amp;"Arial,Bold"&amp;14
CLUB/SERVICE - SLSNZ Honours and Awards Nomination Form &amp;10(Version v2 2022)&amp;R&amp;G</oddHeader>
    <oddFooter>&amp;CPage &amp;P of 3&amp;R&amp;G</oddFooter>
  </headerFooter>
  <rowBreaks count="1" manualBreakCount="1">
    <brk id="53" max="16383" man="1"/>
  </rowBreaks>
  <legacyDrawingHF r:id="rId2"/>
  <extLst>
    <ext xmlns:x14="http://schemas.microsoft.com/office/spreadsheetml/2009/9/main" uri="{CCE6A557-97BC-4b89-ADB6-D9C93CAAB3DF}">
      <x14:dataValidations xmlns:xm="http://schemas.microsoft.com/office/excel/2006/main" count="9">
        <x14:dataValidation type="list" showErrorMessage="1" errorTitle="Incorrect Entry" error="You have made an incorrect entry.  Please select from the list of dates provided.">
          <x14:formula1>
            <xm:f>Tables!$B$3:$B$34</xm:f>
          </x14:formula1>
          <xm:sqref>B3</xm:sqref>
        </x14:dataValidation>
        <x14:dataValidation type="list" showErrorMessage="1" errorTitle="Incorrect Entry" error="You have made an incorrect entry.  Please choose a month from the list provided.">
          <x14:formula1>
            <xm:f>Tables!$C$3:$C$15</xm:f>
          </x14:formula1>
          <xm:sqref>C3</xm:sqref>
        </x14:dataValidation>
        <x14:dataValidation type="list" showErrorMessage="1" errorTitle="Incorrect Entry" error="You have made an incorrect entry.  Please select from the list of years provided.">
          <x14:formula1>
            <xm:f>Tables!$A$3:$A$107</xm:f>
          </x14:formula1>
          <xm:sqref>D3</xm:sqref>
        </x14:dataValidation>
        <x14:dataValidation type="list" showErrorMessage="1" errorTitle="Incorrect Entry" error="You have made an incorrect entry.  Please select from the list of years provided.">
          <x14:formula1>
            <xm:f>Tables!$A$32:$A$107</xm:f>
          </x14:formula1>
          <xm:sqref>B4</xm:sqref>
        </x14:dataValidation>
        <x14:dataValidation type="list" showErrorMessage="1" errorTitle="Incorrect Entry" error="You have made an incorrect entry.  Please select from the list of dates provided.">
          <x14:formula1>
            <xm:f>Tables!$G$3:$G$84</xm:f>
          </x14:formula1>
          <xm:sqref>F54:G54 E30:F30</xm:sqref>
        </x14:dataValidation>
        <x14:dataValidation type="list" showErrorMessage="1" errorTitle="Incorrect Entry" error="You have made an incorrect entry.  Please select from the list of dates provided.">
          <x14:formula1>
            <xm:f>Tables!$G$3:$G$113</xm:f>
          </x14:formula1>
          <xm:sqref>B10:C14</xm:sqref>
        </x14:dataValidation>
        <x14:dataValidation type="list" showErrorMessage="1" errorTitle="Incorrect Entry" error="You have made an incorrect entry.  Please select from the list of dates provided.">
          <x14:formula1>
            <xm:f>Tables!$J$3:$J$159</xm:f>
          </x14:formula1>
          <xm:sqref>H8</xm:sqref>
        </x14:dataValidation>
        <x14:dataValidation type="list" showErrorMessage="1" errorTitle="Incorrect Entry" error="You have made an incorrect entry.  Please select from the list of dates provided.">
          <x14:formula1>
            <xm:f>Tables!$G$4:$G$113</xm:f>
          </x14:formula1>
          <xm:sqref>D35:E52 E32:E34 E79:E90 D81:D90 D92:E98 E56:E59 D59 D61:E75</xm:sqref>
        </x14:dataValidation>
        <x14:dataValidation type="list" showErrorMessage="1" errorTitle="Incorrect Entry" error="You have made an incorrect entry.  Please select from the list of dates provided.">
          <x14:formula1>
            <xm:f>Tables!$I$4:$I$23</xm:f>
          </x14:formula1>
          <xm:sqref>D91:E91 D60:E60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59"/>
  <sheetViews>
    <sheetView topLeftCell="D147" workbookViewId="0">
      <selection activeCell="J4" sqref="J4:J51"/>
    </sheetView>
  </sheetViews>
  <sheetFormatPr defaultColWidth="11.85546875" defaultRowHeight="12.75" x14ac:dyDescent="0.2"/>
  <cols>
    <col min="1" max="3" width="11.85546875" style="122"/>
    <col min="4" max="5" width="14.85546875" style="122" customWidth="1"/>
    <col min="6" max="6" width="28.5703125" style="122" customWidth="1"/>
    <col min="7" max="7" width="11.5703125" style="122" customWidth="1"/>
    <col min="8" max="8" width="11.42578125" style="122" customWidth="1"/>
    <col min="9" max="9" width="11.85546875" style="122"/>
    <col min="10" max="10" width="16.5703125" style="122" customWidth="1"/>
    <col min="11" max="16384" width="11.85546875" style="122"/>
  </cols>
  <sheetData>
    <row r="2" spans="1:10" x14ac:dyDescent="0.2">
      <c r="A2" s="120" t="s">
        <v>68</v>
      </c>
      <c r="B2" s="120" t="s">
        <v>74</v>
      </c>
      <c r="C2" s="120" t="s">
        <v>75</v>
      </c>
      <c r="D2" s="120" t="s">
        <v>69</v>
      </c>
      <c r="E2" s="120" t="s">
        <v>70</v>
      </c>
      <c r="F2" s="120" t="s">
        <v>35</v>
      </c>
      <c r="G2" s="120" t="s">
        <v>73</v>
      </c>
      <c r="H2" s="120" t="s">
        <v>71</v>
      </c>
      <c r="I2" s="120" t="s">
        <v>72</v>
      </c>
      <c r="J2" s="121" t="s">
        <v>83</v>
      </c>
    </row>
    <row r="3" spans="1:10" x14ac:dyDescent="0.2">
      <c r="A3" s="123">
        <v>1921</v>
      </c>
      <c r="B3" s="123" t="s">
        <v>65</v>
      </c>
      <c r="C3" s="123" t="s">
        <v>65</v>
      </c>
      <c r="D3" s="123" t="s">
        <v>67</v>
      </c>
      <c r="E3" s="123" t="s">
        <v>67</v>
      </c>
      <c r="F3" s="123" t="s">
        <v>67</v>
      </c>
      <c r="G3" s="123" t="s">
        <v>65</v>
      </c>
      <c r="H3" s="123" t="s">
        <v>65</v>
      </c>
      <c r="I3" s="123" t="s">
        <v>65</v>
      </c>
      <c r="J3" s="123" t="s">
        <v>65</v>
      </c>
    </row>
    <row r="4" spans="1:10" x14ac:dyDescent="0.2">
      <c r="A4" s="123">
        <v>1922</v>
      </c>
      <c r="B4" s="123">
        <v>1</v>
      </c>
      <c r="C4" s="124" t="s">
        <v>62</v>
      </c>
      <c r="D4" s="124" t="s">
        <v>63</v>
      </c>
      <c r="E4" s="123" t="s">
        <v>21</v>
      </c>
      <c r="F4" s="123" t="s">
        <v>60</v>
      </c>
      <c r="G4" s="123">
        <v>2030</v>
      </c>
      <c r="H4" s="123">
        <v>2010</v>
      </c>
      <c r="I4" s="123">
        <v>2030</v>
      </c>
      <c r="J4" s="125">
        <v>43101</v>
      </c>
    </row>
    <row r="5" spans="1:10" x14ac:dyDescent="0.2">
      <c r="A5" s="123">
        <v>1923</v>
      </c>
      <c r="B5" s="123">
        <v>2</v>
      </c>
      <c r="C5" s="123" t="s">
        <v>15</v>
      </c>
      <c r="D5" s="123" t="s">
        <v>16</v>
      </c>
      <c r="E5" s="123" t="s">
        <v>23</v>
      </c>
      <c r="F5" s="123" t="s">
        <v>59</v>
      </c>
      <c r="G5" s="123">
        <v>2029</v>
      </c>
      <c r="H5" s="123">
        <v>2009</v>
      </c>
      <c r="I5" s="123">
        <v>2029</v>
      </c>
      <c r="J5" s="125">
        <v>43132</v>
      </c>
    </row>
    <row r="6" spans="1:10" x14ac:dyDescent="0.2">
      <c r="A6" s="123">
        <v>1924</v>
      </c>
      <c r="B6" s="123">
        <v>3</v>
      </c>
      <c r="C6" s="123" t="s">
        <v>18</v>
      </c>
      <c r="E6" s="123"/>
      <c r="F6" s="123" t="s">
        <v>58</v>
      </c>
      <c r="G6" s="123">
        <v>2028</v>
      </c>
      <c r="H6" s="123">
        <v>2008</v>
      </c>
      <c r="I6" s="123">
        <v>2028</v>
      </c>
      <c r="J6" s="125">
        <v>43160</v>
      </c>
    </row>
    <row r="7" spans="1:10" x14ac:dyDescent="0.2">
      <c r="A7" s="123">
        <v>1925</v>
      </c>
      <c r="B7" s="123">
        <v>4</v>
      </c>
      <c r="C7" s="123" t="s">
        <v>20</v>
      </c>
      <c r="E7" s="123"/>
      <c r="F7" s="123" t="s">
        <v>57</v>
      </c>
      <c r="G7" s="123">
        <v>2027</v>
      </c>
      <c r="H7" s="123">
        <v>2007</v>
      </c>
      <c r="I7" s="123">
        <v>2027</v>
      </c>
      <c r="J7" s="125">
        <v>43191</v>
      </c>
    </row>
    <row r="8" spans="1:10" x14ac:dyDescent="0.2">
      <c r="A8" s="123">
        <v>1926</v>
      </c>
      <c r="B8" s="123">
        <v>5</v>
      </c>
      <c r="C8" s="123" t="s">
        <v>22</v>
      </c>
      <c r="E8" s="123"/>
      <c r="F8" s="123" t="s">
        <v>56</v>
      </c>
      <c r="G8" s="123">
        <v>2026</v>
      </c>
      <c r="H8" s="123">
        <v>2006</v>
      </c>
      <c r="I8" s="123">
        <v>2026</v>
      </c>
      <c r="J8" s="125">
        <v>43221</v>
      </c>
    </row>
    <row r="9" spans="1:10" x14ac:dyDescent="0.2">
      <c r="A9" s="123">
        <v>1927</v>
      </c>
      <c r="B9" s="123">
        <v>6</v>
      </c>
      <c r="C9" s="123" t="s">
        <v>24</v>
      </c>
      <c r="D9" s="123"/>
      <c r="E9" s="123"/>
      <c r="F9" s="123" t="s">
        <v>55</v>
      </c>
      <c r="G9" s="123">
        <v>2025</v>
      </c>
      <c r="H9" s="123">
        <v>2005</v>
      </c>
      <c r="I9" s="123">
        <v>2025</v>
      </c>
      <c r="J9" s="125">
        <v>43252</v>
      </c>
    </row>
    <row r="10" spans="1:10" x14ac:dyDescent="0.2">
      <c r="A10" s="123">
        <v>1928</v>
      </c>
      <c r="B10" s="123">
        <v>7</v>
      </c>
      <c r="C10" s="123" t="s">
        <v>25</v>
      </c>
      <c r="D10" s="123"/>
      <c r="E10" s="123"/>
      <c r="F10" s="123" t="s">
        <v>54</v>
      </c>
      <c r="G10" s="123">
        <v>2024</v>
      </c>
      <c r="H10" s="123">
        <v>2004</v>
      </c>
      <c r="I10" s="123">
        <v>2024</v>
      </c>
      <c r="J10" s="125">
        <v>43282</v>
      </c>
    </row>
    <row r="11" spans="1:10" x14ac:dyDescent="0.2">
      <c r="A11" s="123">
        <v>1929</v>
      </c>
      <c r="B11" s="123">
        <v>8</v>
      </c>
      <c r="C11" s="123" t="s">
        <v>26</v>
      </c>
      <c r="D11" s="123"/>
      <c r="E11" s="123"/>
      <c r="F11" s="123" t="s">
        <v>53</v>
      </c>
      <c r="G11" s="123">
        <v>2023</v>
      </c>
      <c r="H11" s="123">
        <v>2003</v>
      </c>
      <c r="I11" s="123">
        <v>2023</v>
      </c>
      <c r="J11" s="125">
        <v>43313</v>
      </c>
    </row>
    <row r="12" spans="1:10" x14ac:dyDescent="0.2">
      <c r="A12" s="123">
        <v>1930</v>
      </c>
      <c r="B12" s="123">
        <v>9</v>
      </c>
      <c r="C12" s="123" t="s">
        <v>48</v>
      </c>
      <c r="E12" s="123"/>
      <c r="F12" s="123" t="s">
        <v>52</v>
      </c>
      <c r="G12" s="123">
        <v>2022</v>
      </c>
      <c r="H12" s="123">
        <v>2002</v>
      </c>
      <c r="I12" s="123">
        <v>2022</v>
      </c>
      <c r="J12" s="125">
        <v>43344</v>
      </c>
    </row>
    <row r="13" spans="1:10" x14ac:dyDescent="0.2">
      <c r="A13" s="123">
        <v>1931</v>
      </c>
      <c r="B13" s="123">
        <v>10</v>
      </c>
      <c r="C13" s="123" t="s">
        <v>27</v>
      </c>
      <c r="E13" s="123"/>
      <c r="G13" s="123">
        <v>2021</v>
      </c>
      <c r="H13" s="123">
        <v>2001</v>
      </c>
      <c r="I13" s="123">
        <v>2021</v>
      </c>
      <c r="J13" s="125">
        <v>43374</v>
      </c>
    </row>
    <row r="14" spans="1:10" x14ac:dyDescent="0.2">
      <c r="A14" s="123">
        <v>1932</v>
      </c>
      <c r="B14" s="123">
        <v>11</v>
      </c>
      <c r="C14" s="123" t="s">
        <v>28</v>
      </c>
      <c r="E14" s="123"/>
      <c r="G14" s="123">
        <v>2020</v>
      </c>
      <c r="H14" s="123">
        <v>2000</v>
      </c>
      <c r="I14" s="123">
        <v>2020</v>
      </c>
      <c r="J14" s="125">
        <v>43405</v>
      </c>
    </row>
    <row r="15" spans="1:10" x14ac:dyDescent="0.2">
      <c r="A15" s="123">
        <v>1933</v>
      </c>
      <c r="B15" s="123">
        <v>12</v>
      </c>
      <c r="C15" s="123" t="s">
        <v>49</v>
      </c>
      <c r="E15" s="123"/>
      <c r="G15" s="123">
        <v>2019</v>
      </c>
      <c r="H15" s="123">
        <v>1999</v>
      </c>
      <c r="I15" s="123">
        <v>2019</v>
      </c>
      <c r="J15" s="125">
        <v>43435</v>
      </c>
    </row>
    <row r="16" spans="1:10" x14ac:dyDescent="0.2">
      <c r="A16" s="123">
        <v>1934</v>
      </c>
      <c r="B16" s="123">
        <v>13</v>
      </c>
      <c r="C16" s="123"/>
      <c r="E16" s="123"/>
      <c r="G16" s="123">
        <v>2018</v>
      </c>
      <c r="H16" s="123">
        <v>1998</v>
      </c>
      <c r="I16" s="123">
        <v>2018</v>
      </c>
      <c r="J16" s="125">
        <v>43466</v>
      </c>
    </row>
    <row r="17" spans="1:10" x14ac:dyDescent="0.2">
      <c r="A17" s="123">
        <v>1935</v>
      </c>
      <c r="B17" s="123">
        <v>14</v>
      </c>
      <c r="C17" s="123"/>
      <c r="E17" s="123"/>
      <c r="G17" s="123">
        <v>2017</v>
      </c>
      <c r="H17" s="123">
        <v>1997</v>
      </c>
      <c r="I17" s="123">
        <v>2017</v>
      </c>
      <c r="J17" s="125">
        <v>43497</v>
      </c>
    </row>
    <row r="18" spans="1:10" x14ac:dyDescent="0.2">
      <c r="A18" s="123">
        <v>1936</v>
      </c>
      <c r="B18" s="123">
        <v>15</v>
      </c>
      <c r="C18" s="123"/>
      <c r="E18" s="123"/>
      <c r="G18" s="123">
        <v>2016</v>
      </c>
      <c r="H18" s="123">
        <v>1996</v>
      </c>
      <c r="I18" s="123">
        <v>2016</v>
      </c>
      <c r="J18" s="125">
        <v>43525</v>
      </c>
    </row>
    <row r="19" spans="1:10" x14ac:dyDescent="0.2">
      <c r="A19" s="123">
        <v>1937</v>
      </c>
      <c r="B19" s="123">
        <v>16</v>
      </c>
      <c r="C19" s="123"/>
      <c r="D19" s="123"/>
      <c r="E19" s="123"/>
      <c r="G19" s="123">
        <v>2015</v>
      </c>
      <c r="H19" s="123">
        <v>1995</v>
      </c>
      <c r="I19" s="123">
        <v>2015</v>
      </c>
      <c r="J19" s="125">
        <v>43556</v>
      </c>
    </row>
    <row r="20" spans="1:10" x14ac:dyDescent="0.2">
      <c r="A20" s="123">
        <v>1938</v>
      </c>
      <c r="B20" s="123">
        <v>17</v>
      </c>
      <c r="C20" s="123"/>
      <c r="D20" s="123"/>
      <c r="E20" s="123"/>
      <c r="G20" s="123">
        <v>2014</v>
      </c>
      <c r="H20" s="123">
        <v>1994</v>
      </c>
      <c r="I20" s="123">
        <v>2014</v>
      </c>
      <c r="J20" s="125">
        <v>43586</v>
      </c>
    </row>
    <row r="21" spans="1:10" x14ac:dyDescent="0.2">
      <c r="A21" s="123">
        <v>1939</v>
      </c>
      <c r="B21" s="123">
        <v>18</v>
      </c>
      <c r="C21" s="123"/>
      <c r="D21" s="123"/>
      <c r="E21" s="123"/>
      <c r="G21" s="123">
        <v>2013</v>
      </c>
      <c r="H21" s="123">
        <v>1993</v>
      </c>
      <c r="I21" s="123">
        <v>2013</v>
      </c>
      <c r="J21" s="125">
        <v>43617</v>
      </c>
    </row>
    <row r="22" spans="1:10" x14ac:dyDescent="0.2">
      <c r="A22" s="123">
        <v>1940</v>
      </c>
      <c r="B22" s="123">
        <v>19</v>
      </c>
      <c r="C22" s="123"/>
      <c r="D22" s="123"/>
      <c r="E22" s="123"/>
      <c r="G22" s="123">
        <v>2012</v>
      </c>
      <c r="H22" s="123">
        <v>1992</v>
      </c>
      <c r="I22" s="123">
        <v>2012</v>
      </c>
      <c r="J22" s="125">
        <v>43647</v>
      </c>
    </row>
    <row r="23" spans="1:10" x14ac:dyDescent="0.2">
      <c r="A23" s="123">
        <v>1941</v>
      </c>
      <c r="B23" s="123">
        <v>20</v>
      </c>
      <c r="C23" s="123"/>
      <c r="D23" s="123"/>
      <c r="E23" s="123"/>
      <c r="G23" s="123">
        <v>2011</v>
      </c>
      <c r="H23" s="123">
        <v>1991</v>
      </c>
      <c r="I23" s="123">
        <v>2011</v>
      </c>
      <c r="J23" s="125">
        <v>43678</v>
      </c>
    </row>
    <row r="24" spans="1:10" x14ac:dyDescent="0.2">
      <c r="A24" s="123">
        <v>1942</v>
      </c>
      <c r="B24" s="123">
        <v>21</v>
      </c>
      <c r="C24" s="123"/>
      <c r="D24" s="123"/>
      <c r="E24" s="123"/>
      <c r="G24" s="123">
        <v>2010</v>
      </c>
      <c r="H24" s="123">
        <v>1990</v>
      </c>
      <c r="I24" s="123">
        <v>2010</v>
      </c>
      <c r="J24" s="125">
        <v>43709</v>
      </c>
    </row>
    <row r="25" spans="1:10" x14ac:dyDescent="0.2">
      <c r="A25" s="123">
        <v>1943</v>
      </c>
      <c r="B25" s="123">
        <v>22</v>
      </c>
      <c r="C25" s="123"/>
      <c r="D25" s="123"/>
      <c r="E25" s="123"/>
      <c r="G25" s="123">
        <v>2009</v>
      </c>
      <c r="H25" s="123">
        <v>1989</v>
      </c>
      <c r="I25" s="123">
        <v>2009</v>
      </c>
      <c r="J25" s="125">
        <v>43739</v>
      </c>
    </row>
    <row r="26" spans="1:10" x14ac:dyDescent="0.2">
      <c r="A26" s="123">
        <v>1944</v>
      </c>
      <c r="B26" s="123">
        <v>23</v>
      </c>
      <c r="C26" s="123"/>
      <c r="D26" s="123"/>
      <c r="E26" s="123"/>
      <c r="F26" s="123"/>
      <c r="G26" s="123">
        <v>2008</v>
      </c>
      <c r="H26" s="123">
        <v>1988</v>
      </c>
      <c r="I26" s="123">
        <v>2008</v>
      </c>
      <c r="J26" s="125">
        <v>43770</v>
      </c>
    </row>
    <row r="27" spans="1:10" x14ac:dyDescent="0.2">
      <c r="A27" s="123">
        <v>1945</v>
      </c>
      <c r="B27" s="123">
        <v>24</v>
      </c>
      <c r="C27" s="123"/>
      <c r="D27" s="123"/>
      <c r="E27" s="123"/>
      <c r="F27" s="123"/>
      <c r="G27" s="123">
        <v>2007</v>
      </c>
      <c r="H27" s="123">
        <v>1987</v>
      </c>
      <c r="I27" s="123">
        <v>2007</v>
      </c>
      <c r="J27" s="125">
        <v>43800</v>
      </c>
    </row>
    <row r="28" spans="1:10" x14ac:dyDescent="0.2">
      <c r="A28" s="123">
        <v>1946</v>
      </c>
      <c r="B28" s="123">
        <v>25</v>
      </c>
      <c r="C28" s="123"/>
      <c r="D28" s="123"/>
      <c r="E28" s="123"/>
      <c r="F28" s="123"/>
      <c r="G28" s="123">
        <v>2006</v>
      </c>
      <c r="H28" s="123">
        <v>1986</v>
      </c>
      <c r="I28" s="123">
        <v>2006</v>
      </c>
      <c r="J28" s="125">
        <v>43831</v>
      </c>
    </row>
    <row r="29" spans="1:10" x14ac:dyDescent="0.2">
      <c r="A29" s="123">
        <v>1947</v>
      </c>
      <c r="B29" s="123">
        <v>26</v>
      </c>
      <c r="C29" s="123"/>
      <c r="D29" s="123"/>
      <c r="E29" s="123"/>
      <c r="F29" s="123"/>
      <c r="G29" s="123">
        <v>2005</v>
      </c>
      <c r="H29" s="123">
        <v>1985</v>
      </c>
      <c r="I29" s="123">
        <v>2005</v>
      </c>
      <c r="J29" s="125">
        <v>43862</v>
      </c>
    </row>
    <row r="30" spans="1:10" x14ac:dyDescent="0.2">
      <c r="A30" s="123">
        <v>1948</v>
      </c>
      <c r="B30" s="123">
        <v>27</v>
      </c>
      <c r="C30" s="123"/>
      <c r="D30" s="123"/>
      <c r="E30" s="123"/>
      <c r="F30" s="123"/>
      <c r="G30" s="123">
        <v>2004</v>
      </c>
      <c r="H30" s="123">
        <v>1984</v>
      </c>
      <c r="I30" s="123">
        <v>2004</v>
      </c>
      <c r="J30" s="125">
        <v>43891</v>
      </c>
    </row>
    <row r="31" spans="1:10" x14ac:dyDescent="0.2">
      <c r="A31" s="123">
        <v>1949</v>
      </c>
      <c r="B31" s="123">
        <v>28</v>
      </c>
      <c r="C31" s="123"/>
      <c r="D31" s="123"/>
      <c r="E31" s="123"/>
      <c r="F31" s="123"/>
      <c r="G31" s="123">
        <v>2003</v>
      </c>
      <c r="H31" s="123">
        <v>1983</v>
      </c>
      <c r="I31" s="123">
        <v>2003</v>
      </c>
      <c r="J31" s="125">
        <v>43922</v>
      </c>
    </row>
    <row r="32" spans="1:10" x14ac:dyDescent="0.2">
      <c r="A32" s="123">
        <v>1950</v>
      </c>
      <c r="B32" s="123">
        <v>29</v>
      </c>
      <c r="C32" s="123"/>
      <c r="D32" s="123"/>
      <c r="E32" s="123"/>
      <c r="F32" s="123"/>
      <c r="G32" s="123">
        <v>2002</v>
      </c>
      <c r="H32" s="123">
        <v>1982</v>
      </c>
      <c r="I32" s="123">
        <v>2002</v>
      </c>
      <c r="J32" s="125">
        <v>43952</v>
      </c>
    </row>
    <row r="33" spans="1:10" x14ac:dyDescent="0.2">
      <c r="A33" s="123">
        <v>1951</v>
      </c>
      <c r="B33" s="123">
        <v>30</v>
      </c>
      <c r="C33" s="123"/>
      <c r="D33" s="123"/>
      <c r="E33" s="123"/>
      <c r="F33" s="123"/>
      <c r="G33" s="123">
        <v>2001</v>
      </c>
      <c r="H33" s="123">
        <v>1981</v>
      </c>
      <c r="I33" s="123">
        <v>2001</v>
      </c>
      <c r="J33" s="125">
        <v>43983</v>
      </c>
    </row>
    <row r="34" spans="1:10" x14ac:dyDescent="0.2">
      <c r="A34" s="123">
        <v>1952</v>
      </c>
      <c r="B34" s="123">
        <v>31</v>
      </c>
      <c r="C34" s="123"/>
      <c r="D34" s="123"/>
      <c r="E34" s="123"/>
      <c r="F34" s="123"/>
      <c r="G34" s="123">
        <v>2000</v>
      </c>
      <c r="H34" s="123">
        <v>1980</v>
      </c>
      <c r="I34" s="123">
        <v>2000</v>
      </c>
      <c r="J34" s="125">
        <v>44013</v>
      </c>
    </row>
    <row r="35" spans="1:10" x14ac:dyDescent="0.2">
      <c r="A35" s="123">
        <v>1953</v>
      </c>
      <c r="B35" s="123"/>
      <c r="C35" s="123"/>
      <c r="D35" s="123"/>
      <c r="E35" s="123"/>
      <c r="F35" s="123"/>
      <c r="G35" s="123">
        <v>1999</v>
      </c>
      <c r="H35" s="123">
        <v>1979</v>
      </c>
      <c r="I35" s="123">
        <v>1999</v>
      </c>
      <c r="J35" s="125">
        <v>44044</v>
      </c>
    </row>
    <row r="36" spans="1:10" x14ac:dyDescent="0.2">
      <c r="A36" s="123">
        <v>1954</v>
      </c>
      <c r="B36" s="123"/>
      <c r="C36" s="123"/>
      <c r="D36" s="123"/>
      <c r="E36" s="123"/>
      <c r="F36" s="123"/>
      <c r="G36" s="123">
        <v>1998</v>
      </c>
      <c r="H36" s="123">
        <v>1978</v>
      </c>
      <c r="I36" s="123">
        <v>1998</v>
      </c>
      <c r="J36" s="125">
        <v>44075</v>
      </c>
    </row>
    <row r="37" spans="1:10" x14ac:dyDescent="0.2">
      <c r="A37" s="123">
        <v>1955</v>
      </c>
      <c r="B37" s="123"/>
      <c r="C37" s="123"/>
      <c r="D37" s="123"/>
      <c r="E37" s="123"/>
      <c r="F37" s="123"/>
      <c r="G37" s="123">
        <v>1997</v>
      </c>
      <c r="H37" s="123">
        <v>1977</v>
      </c>
      <c r="I37" s="123">
        <v>1997</v>
      </c>
      <c r="J37" s="125">
        <v>44105</v>
      </c>
    </row>
    <row r="38" spans="1:10" x14ac:dyDescent="0.2">
      <c r="A38" s="123">
        <v>1956</v>
      </c>
      <c r="B38" s="123"/>
      <c r="C38" s="123"/>
      <c r="D38" s="123"/>
      <c r="E38" s="123"/>
      <c r="F38" s="123"/>
      <c r="G38" s="123">
        <v>1996</v>
      </c>
      <c r="H38" s="123">
        <v>1976</v>
      </c>
      <c r="I38" s="123">
        <v>1996</v>
      </c>
      <c r="J38" s="125">
        <v>44136</v>
      </c>
    </row>
    <row r="39" spans="1:10" x14ac:dyDescent="0.2">
      <c r="A39" s="123">
        <v>1957</v>
      </c>
      <c r="B39" s="123"/>
      <c r="C39" s="123"/>
      <c r="D39" s="123"/>
      <c r="E39" s="123"/>
      <c r="F39" s="123"/>
      <c r="G39" s="123">
        <v>1995</v>
      </c>
      <c r="H39" s="123">
        <v>1975</v>
      </c>
      <c r="I39" s="123">
        <v>1995</v>
      </c>
      <c r="J39" s="125">
        <v>44166</v>
      </c>
    </row>
    <row r="40" spans="1:10" x14ac:dyDescent="0.2">
      <c r="A40" s="123">
        <v>1958</v>
      </c>
      <c r="B40" s="123"/>
      <c r="C40" s="123"/>
      <c r="D40" s="123"/>
      <c r="E40" s="123"/>
      <c r="F40" s="123"/>
      <c r="G40" s="123">
        <v>1994</v>
      </c>
      <c r="H40" s="123">
        <v>1974</v>
      </c>
      <c r="I40" s="123">
        <v>1994</v>
      </c>
      <c r="J40" s="125">
        <v>44197</v>
      </c>
    </row>
    <row r="41" spans="1:10" x14ac:dyDescent="0.2">
      <c r="A41" s="123">
        <v>1959</v>
      </c>
      <c r="B41" s="123"/>
      <c r="C41" s="123"/>
      <c r="D41" s="123"/>
      <c r="E41" s="123"/>
      <c r="F41" s="123"/>
      <c r="G41" s="123">
        <v>1993</v>
      </c>
      <c r="H41" s="123">
        <v>1973</v>
      </c>
      <c r="I41" s="123">
        <v>1993</v>
      </c>
      <c r="J41" s="125">
        <v>44228</v>
      </c>
    </row>
    <row r="42" spans="1:10" x14ac:dyDescent="0.2">
      <c r="A42" s="123">
        <v>1960</v>
      </c>
      <c r="B42" s="123"/>
      <c r="C42" s="123"/>
      <c r="D42" s="123"/>
      <c r="E42" s="123"/>
      <c r="F42" s="123"/>
      <c r="G42" s="123">
        <v>1992</v>
      </c>
      <c r="H42" s="123">
        <v>1972</v>
      </c>
      <c r="I42" s="123">
        <v>1992</v>
      </c>
      <c r="J42" s="125">
        <v>44256</v>
      </c>
    </row>
    <row r="43" spans="1:10" x14ac:dyDescent="0.2">
      <c r="A43" s="123">
        <v>1961</v>
      </c>
      <c r="B43" s="123"/>
      <c r="C43" s="123"/>
      <c r="D43" s="123"/>
      <c r="E43" s="123"/>
      <c r="F43" s="123"/>
      <c r="G43" s="123">
        <v>1991</v>
      </c>
      <c r="H43" s="123">
        <v>1971</v>
      </c>
      <c r="I43" s="123">
        <v>1991</v>
      </c>
      <c r="J43" s="125">
        <v>44287</v>
      </c>
    </row>
    <row r="44" spans="1:10" x14ac:dyDescent="0.2">
      <c r="A44" s="123">
        <v>1962</v>
      </c>
      <c r="B44" s="123"/>
      <c r="C44" s="123"/>
      <c r="D44" s="123"/>
      <c r="E44" s="123"/>
      <c r="F44" s="123"/>
      <c r="G44" s="123">
        <v>1990</v>
      </c>
      <c r="H44" s="123">
        <v>1970</v>
      </c>
      <c r="I44" s="123">
        <v>1990</v>
      </c>
      <c r="J44" s="125">
        <v>44317</v>
      </c>
    </row>
    <row r="45" spans="1:10" x14ac:dyDescent="0.2">
      <c r="A45" s="123">
        <v>1963</v>
      </c>
      <c r="B45" s="123"/>
      <c r="C45" s="123"/>
      <c r="D45" s="123"/>
      <c r="E45" s="123"/>
      <c r="F45" s="123"/>
      <c r="G45" s="123">
        <v>1989</v>
      </c>
      <c r="H45" s="123">
        <v>1969</v>
      </c>
      <c r="I45" s="123">
        <v>1989</v>
      </c>
      <c r="J45" s="125">
        <v>44348</v>
      </c>
    </row>
    <row r="46" spans="1:10" x14ac:dyDescent="0.2">
      <c r="A46" s="123">
        <v>1964</v>
      </c>
      <c r="B46" s="123"/>
      <c r="C46" s="123"/>
      <c r="D46" s="123"/>
      <c r="E46" s="123"/>
      <c r="F46" s="123"/>
      <c r="G46" s="123">
        <v>1988</v>
      </c>
      <c r="H46" s="123">
        <v>1968</v>
      </c>
      <c r="I46" s="123">
        <v>1988</v>
      </c>
      <c r="J46" s="125">
        <v>44378</v>
      </c>
    </row>
    <row r="47" spans="1:10" x14ac:dyDescent="0.2">
      <c r="A47" s="123">
        <v>1965</v>
      </c>
      <c r="B47" s="123"/>
      <c r="C47" s="123"/>
      <c r="D47" s="123"/>
      <c r="E47" s="123"/>
      <c r="F47" s="123"/>
      <c r="G47" s="123">
        <v>1987</v>
      </c>
      <c r="H47" s="123">
        <v>1967</v>
      </c>
      <c r="I47" s="123">
        <v>1987</v>
      </c>
      <c r="J47" s="125">
        <v>44409</v>
      </c>
    </row>
    <row r="48" spans="1:10" x14ac:dyDescent="0.2">
      <c r="A48" s="123">
        <v>1966</v>
      </c>
      <c r="B48" s="123"/>
      <c r="C48" s="123"/>
      <c r="D48" s="123"/>
      <c r="E48" s="123"/>
      <c r="F48" s="123"/>
      <c r="G48" s="123">
        <v>1986</v>
      </c>
      <c r="H48" s="123">
        <v>1966</v>
      </c>
      <c r="I48" s="123">
        <v>1986</v>
      </c>
      <c r="J48" s="125">
        <v>44440</v>
      </c>
    </row>
    <row r="49" spans="1:10" x14ac:dyDescent="0.2">
      <c r="A49" s="123">
        <v>1967</v>
      </c>
      <c r="B49" s="123"/>
      <c r="C49" s="123"/>
      <c r="D49" s="123"/>
      <c r="E49" s="123"/>
      <c r="F49" s="123"/>
      <c r="G49" s="123">
        <v>1985</v>
      </c>
      <c r="H49" s="123">
        <v>1965</v>
      </c>
      <c r="I49" s="123">
        <v>1985</v>
      </c>
      <c r="J49" s="125">
        <v>44470</v>
      </c>
    </row>
    <row r="50" spans="1:10" x14ac:dyDescent="0.2">
      <c r="A50" s="123">
        <v>1968</v>
      </c>
      <c r="B50" s="123"/>
      <c r="C50" s="123"/>
      <c r="D50" s="123"/>
      <c r="E50" s="123"/>
      <c r="F50" s="123"/>
      <c r="G50" s="123">
        <v>1984</v>
      </c>
      <c r="H50" s="123">
        <v>1964</v>
      </c>
      <c r="I50" s="123">
        <v>1984</v>
      </c>
      <c r="J50" s="125">
        <v>44501</v>
      </c>
    </row>
    <row r="51" spans="1:10" x14ac:dyDescent="0.2">
      <c r="A51" s="123">
        <v>1969</v>
      </c>
      <c r="B51" s="123"/>
      <c r="C51" s="123"/>
      <c r="D51" s="123"/>
      <c r="E51" s="123"/>
      <c r="F51" s="123"/>
      <c r="G51" s="123">
        <v>1983</v>
      </c>
      <c r="H51" s="123">
        <v>1963</v>
      </c>
      <c r="I51" s="123">
        <v>1983</v>
      </c>
      <c r="J51" s="125">
        <v>44531</v>
      </c>
    </row>
    <row r="52" spans="1:10" x14ac:dyDescent="0.2">
      <c r="A52" s="123">
        <v>1970</v>
      </c>
      <c r="B52" s="123"/>
      <c r="C52" s="123"/>
      <c r="D52" s="123"/>
      <c r="E52" s="123"/>
      <c r="F52" s="123"/>
      <c r="G52" s="123">
        <v>1982</v>
      </c>
      <c r="H52" s="123">
        <v>1962</v>
      </c>
      <c r="I52" s="123">
        <v>1982</v>
      </c>
      <c r="J52" s="125">
        <v>44562</v>
      </c>
    </row>
    <row r="53" spans="1:10" x14ac:dyDescent="0.2">
      <c r="A53" s="123">
        <v>1971</v>
      </c>
      <c r="B53" s="123"/>
      <c r="C53" s="123"/>
      <c r="D53" s="123"/>
      <c r="E53" s="123"/>
      <c r="F53" s="123"/>
      <c r="G53" s="123">
        <v>1981</v>
      </c>
      <c r="H53" s="123">
        <v>1961</v>
      </c>
      <c r="I53" s="123">
        <v>1981</v>
      </c>
      <c r="J53" s="125">
        <v>44593</v>
      </c>
    </row>
    <row r="54" spans="1:10" x14ac:dyDescent="0.2">
      <c r="A54" s="123">
        <v>1972</v>
      </c>
      <c r="B54" s="123"/>
      <c r="C54" s="123"/>
      <c r="D54" s="123"/>
      <c r="E54" s="123"/>
      <c r="F54" s="123"/>
      <c r="G54" s="123">
        <v>1980</v>
      </c>
      <c r="H54" s="123">
        <v>1960</v>
      </c>
      <c r="I54" s="123">
        <v>1980</v>
      </c>
      <c r="J54" s="125">
        <v>44621</v>
      </c>
    </row>
    <row r="55" spans="1:10" x14ac:dyDescent="0.2">
      <c r="A55" s="123">
        <v>1973</v>
      </c>
      <c r="B55" s="123"/>
      <c r="C55" s="123"/>
      <c r="D55" s="123"/>
      <c r="E55" s="123"/>
      <c r="F55" s="123"/>
      <c r="G55" s="123">
        <v>1979</v>
      </c>
      <c r="H55" s="123">
        <v>1959</v>
      </c>
      <c r="I55" s="123">
        <v>1979</v>
      </c>
      <c r="J55" s="125">
        <v>44652</v>
      </c>
    </row>
    <row r="56" spans="1:10" x14ac:dyDescent="0.2">
      <c r="A56" s="123">
        <v>1974</v>
      </c>
      <c r="B56" s="123"/>
      <c r="C56" s="123"/>
      <c r="D56" s="123"/>
      <c r="E56" s="123"/>
      <c r="F56" s="123"/>
      <c r="G56" s="123">
        <v>1978</v>
      </c>
      <c r="H56" s="123">
        <v>1958</v>
      </c>
      <c r="I56" s="123">
        <v>1978</v>
      </c>
      <c r="J56" s="125">
        <v>44682</v>
      </c>
    </row>
    <row r="57" spans="1:10" x14ac:dyDescent="0.2">
      <c r="A57" s="123">
        <v>1975</v>
      </c>
      <c r="B57" s="123"/>
      <c r="C57" s="123"/>
      <c r="D57" s="123"/>
      <c r="E57" s="123"/>
      <c r="F57" s="123"/>
      <c r="G57" s="123">
        <v>1977</v>
      </c>
      <c r="H57" s="123">
        <v>1957</v>
      </c>
      <c r="I57" s="123">
        <v>1977</v>
      </c>
      <c r="J57" s="125">
        <v>44713</v>
      </c>
    </row>
    <row r="58" spans="1:10" x14ac:dyDescent="0.2">
      <c r="A58" s="123">
        <v>1976</v>
      </c>
      <c r="B58" s="123"/>
      <c r="C58" s="123"/>
      <c r="D58" s="123"/>
      <c r="E58" s="123"/>
      <c r="F58" s="123"/>
      <c r="G58" s="123">
        <v>1976</v>
      </c>
      <c r="H58" s="123">
        <v>1956</v>
      </c>
      <c r="I58" s="123">
        <v>1976</v>
      </c>
      <c r="J58" s="125">
        <v>44743</v>
      </c>
    </row>
    <row r="59" spans="1:10" x14ac:dyDescent="0.2">
      <c r="A59" s="123">
        <v>1977</v>
      </c>
      <c r="B59" s="123"/>
      <c r="C59" s="123"/>
      <c r="D59" s="123"/>
      <c r="E59" s="123"/>
      <c r="F59" s="123"/>
      <c r="G59" s="123">
        <v>1975</v>
      </c>
      <c r="H59" s="123">
        <v>1955</v>
      </c>
      <c r="I59" s="123">
        <v>1975</v>
      </c>
      <c r="J59" s="125">
        <v>44774</v>
      </c>
    </row>
    <row r="60" spans="1:10" x14ac:dyDescent="0.2">
      <c r="A60" s="123">
        <v>1978</v>
      </c>
      <c r="B60" s="123"/>
      <c r="C60" s="123"/>
      <c r="D60" s="123"/>
      <c r="E60" s="123"/>
      <c r="F60" s="123"/>
      <c r="G60" s="123">
        <v>1974</v>
      </c>
      <c r="H60" s="123">
        <v>1954</v>
      </c>
      <c r="I60" s="123">
        <v>1974</v>
      </c>
      <c r="J60" s="125">
        <v>44805</v>
      </c>
    </row>
    <row r="61" spans="1:10" x14ac:dyDescent="0.2">
      <c r="A61" s="123">
        <v>1979</v>
      </c>
      <c r="B61" s="123"/>
      <c r="C61" s="123"/>
      <c r="D61" s="123"/>
      <c r="E61" s="123"/>
      <c r="F61" s="123"/>
      <c r="G61" s="123">
        <v>1973</v>
      </c>
      <c r="H61" s="123">
        <v>1953</v>
      </c>
      <c r="I61" s="123">
        <v>1973</v>
      </c>
      <c r="J61" s="125">
        <v>44835</v>
      </c>
    </row>
    <row r="62" spans="1:10" x14ac:dyDescent="0.2">
      <c r="A62" s="123" t="s">
        <v>65</v>
      </c>
      <c r="B62" s="123"/>
      <c r="C62" s="123"/>
      <c r="D62" s="123"/>
      <c r="E62" s="123"/>
      <c r="F62" s="123"/>
      <c r="G62" s="123">
        <v>1972</v>
      </c>
      <c r="H62" s="123">
        <v>1952</v>
      </c>
      <c r="I62" s="123">
        <v>1972</v>
      </c>
      <c r="J62" s="125">
        <v>44866</v>
      </c>
    </row>
    <row r="63" spans="1:10" x14ac:dyDescent="0.2">
      <c r="A63" s="123">
        <v>1980</v>
      </c>
      <c r="B63" s="123"/>
      <c r="C63" s="123"/>
      <c r="D63" s="123"/>
      <c r="E63" s="123"/>
      <c r="F63" s="123"/>
      <c r="G63" s="123">
        <v>1971</v>
      </c>
      <c r="H63" s="123">
        <v>1951</v>
      </c>
      <c r="I63" s="123">
        <v>1971</v>
      </c>
      <c r="J63" s="125">
        <v>44896</v>
      </c>
    </row>
    <row r="64" spans="1:10" x14ac:dyDescent="0.2">
      <c r="A64" s="123">
        <v>1981</v>
      </c>
      <c r="B64" s="123"/>
      <c r="C64" s="123"/>
      <c r="D64" s="123"/>
      <c r="E64" s="123"/>
      <c r="F64" s="123"/>
      <c r="G64" s="123">
        <v>1970</v>
      </c>
      <c r="H64" s="123">
        <v>1950</v>
      </c>
      <c r="I64" s="123">
        <v>1970</v>
      </c>
      <c r="J64" s="125">
        <v>44927</v>
      </c>
    </row>
    <row r="65" spans="1:10" x14ac:dyDescent="0.2">
      <c r="A65" s="123">
        <v>1982</v>
      </c>
      <c r="B65" s="123"/>
      <c r="C65" s="123"/>
      <c r="D65" s="123"/>
      <c r="E65" s="123"/>
      <c r="F65" s="123"/>
      <c r="G65" s="123">
        <v>1969</v>
      </c>
      <c r="H65" s="123">
        <v>1949</v>
      </c>
      <c r="I65" s="123">
        <v>1969</v>
      </c>
      <c r="J65" s="125">
        <v>44958</v>
      </c>
    </row>
    <row r="66" spans="1:10" x14ac:dyDescent="0.2">
      <c r="A66" s="123">
        <v>1983</v>
      </c>
      <c r="B66" s="123"/>
      <c r="C66" s="123"/>
      <c r="D66" s="123"/>
      <c r="E66" s="123"/>
      <c r="F66" s="123"/>
      <c r="G66" s="123">
        <v>1968</v>
      </c>
      <c r="H66" s="123">
        <v>1948</v>
      </c>
      <c r="I66" s="123">
        <v>1968</v>
      </c>
      <c r="J66" s="125">
        <v>44986</v>
      </c>
    </row>
    <row r="67" spans="1:10" x14ac:dyDescent="0.2">
      <c r="A67" s="123">
        <v>1984</v>
      </c>
      <c r="B67" s="123"/>
      <c r="C67" s="123"/>
      <c r="D67" s="123"/>
      <c r="E67" s="123"/>
      <c r="F67" s="123"/>
      <c r="G67" s="123">
        <v>1967</v>
      </c>
      <c r="H67" s="123">
        <v>1947</v>
      </c>
      <c r="I67" s="123">
        <v>1967</v>
      </c>
      <c r="J67" s="125">
        <v>45017</v>
      </c>
    </row>
    <row r="68" spans="1:10" x14ac:dyDescent="0.2">
      <c r="A68" s="123">
        <v>1985</v>
      </c>
      <c r="B68" s="123"/>
      <c r="C68" s="123"/>
      <c r="D68" s="123"/>
      <c r="E68" s="123"/>
      <c r="F68" s="123"/>
      <c r="G68" s="123">
        <v>1966</v>
      </c>
      <c r="H68" s="123">
        <v>1946</v>
      </c>
      <c r="I68" s="123">
        <v>1966</v>
      </c>
      <c r="J68" s="125">
        <v>45047</v>
      </c>
    </row>
    <row r="69" spans="1:10" x14ac:dyDescent="0.2">
      <c r="A69" s="123">
        <v>1986</v>
      </c>
      <c r="B69" s="123"/>
      <c r="C69" s="123"/>
      <c r="D69" s="123"/>
      <c r="E69" s="123"/>
      <c r="F69" s="123"/>
      <c r="G69" s="123">
        <v>1965</v>
      </c>
      <c r="H69" s="123">
        <v>1945</v>
      </c>
      <c r="I69" s="123">
        <v>1965</v>
      </c>
      <c r="J69" s="125">
        <v>45078</v>
      </c>
    </row>
    <row r="70" spans="1:10" x14ac:dyDescent="0.2">
      <c r="A70" s="123">
        <v>1987</v>
      </c>
      <c r="B70" s="123"/>
      <c r="C70" s="123"/>
      <c r="D70" s="123"/>
      <c r="E70" s="123"/>
      <c r="F70" s="123"/>
      <c r="G70" s="123">
        <v>1964</v>
      </c>
      <c r="H70" s="123">
        <v>1944</v>
      </c>
      <c r="I70" s="123">
        <v>1964</v>
      </c>
      <c r="J70" s="125">
        <v>45108</v>
      </c>
    </row>
    <row r="71" spans="1:10" x14ac:dyDescent="0.2">
      <c r="A71" s="123">
        <v>1988</v>
      </c>
      <c r="B71" s="123"/>
      <c r="C71" s="123"/>
      <c r="D71" s="123"/>
      <c r="E71" s="123"/>
      <c r="F71" s="123"/>
      <c r="G71" s="123">
        <v>1963</v>
      </c>
      <c r="H71" s="123">
        <v>1943</v>
      </c>
      <c r="I71" s="123">
        <v>1963</v>
      </c>
      <c r="J71" s="125">
        <v>45139</v>
      </c>
    </row>
    <row r="72" spans="1:10" x14ac:dyDescent="0.2">
      <c r="A72" s="123">
        <v>1989</v>
      </c>
      <c r="B72" s="123"/>
      <c r="C72" s="123"/>
      <c r="D72" s="123"/>
      <c r="E72" s="123"/>
      <c r="F72" s="123"/>
      <c r="G72" s="123">
        <v>1962</v>
      </c>
      <c r="H72" s="123">
        <v>1942</v>
      </c>
      <c r="I72" s="123">
        <v>1962</v>
      </c>
      <c r="J72" s="125">
        <v>45170</v>
      </c>
    </row>
    <row r="73" spans="1:10" x14ac:dyDescent="0.2">
      <c r="A73" s="123">
        <v>1990</v>
      </c>
      <c r="B73" s="123"/>
      <c r="C73" s="123"/>
      <c r="D73" s="123"/>
      <c r="E73" s="123"/>
      <c r="F73" s="123"/>
      <c r="G73" s="123">
        <v>1961</v>
      </c>
      <c r="H73" s="123">
        <v>1941</v>
      </c>
      <c r="I73" s="123">
        <v>1961</v>
      </c>
      <c r="J73" s="125">
        <v>45200</v>
      </c>
    </row>
    <row r="74" spans="1:10" x14ac:dyDescent="0.2">
      <c r="A74" s="123">
        <v>1991</v>
      </c>
      <c r="B74" s="123"/>
      <c r="C74" s="123"/>
      <c r="D74" s="123"/>
      <c r="E74" s="123"/>
      <c r="F74" s="123"/>
      <c r="G74" s="123">
        <v>1960</v>
      </c>
      <c r="H74" s="123">
        <v>1940</v>
      </c>
      <c r="I74" s="123">
        <v>1960</v>
      </c>
      <c r="J74" s="125">
        <v>45231</v>
      </c>
    </row>
    <row r="75" spans="1:10" x14ac:dyDescent="0.2">
      <c r="A75" s="123">
        <v>1992</v>
      </c>
      <c r="B75" s="123"/>
      <c r="C75" s="123"/>
      <c r="D75" s="123"/>
      <c r="E75" s="123"/>
      <c r="F75" s="123"/>
      <c r="G75" s="123">
        <v>1959</v>
      </c>
      <c r="H75" s="123">
        <v>1939</v>
      </c>
      <c r="I75" s="123">
        <v>1959</v>
      </c>
      <c r="J75" s="125">
        <v>45261</v>
      </c>
    </row>
    <row r="76" spans="1:10" x14ac:dyDescent="0.2">
      <c r="A76" s="123">
        <v>1993</v>
      </c>
      <c r="B76" s="123"/>
      <c r="C76" s="123"/>
      <c r="D76" s="123"/>
      <c r="E76" s="123"/>
      <c r="F76" s="123"/>
      <c r="G76" s="123">
        <v>1958</v>
      </c>
      <c r="H76" s="123">
        <v>1938</v>
      </c>
      <c r="I76" s="123">
        <v>1958</v>
      </c>
      <c r="J76" s="125">
        <v>45292</v>
      </c>
    </row>
    <row r="77" spans="1:10" x14ac:dyDescent="0.2">
      <c r="A77" s="123">
        <v>1994</v>
      </c>
      <c r="B77" s="123"/>
      <c r="C77" s="123"/>
      <c r="D77" s="123"/>
      <c r="E77" s="123"/>
      <c r="F77" s="123"/>
      <c r="G77" s="123">
        <v>1957</v>
      </c>
      <c r="H77" s="123">
        <v>1937</v>
      </c>
      <c r="I77" s="123">
        <v>1957</v>
      </c>
      <c r="J77" s="125">
        <v>45323</v>
      </c>
    </row>
    <row r="78" spans="1:10" x14ac:dyDescent="0.2">
      <c r="A78" s="123">
        <v>1995</v>
      </c>
      <c r="B78" s="123"/>
      <c r="C78" s="123"/>
      <c r="D78" s="123"/>
      <c r="E78" s="123"/>
      <c r="F78" s="123"/>
      <c r="G78" s="123">
        <v>1956</v>
      </c>
      <c r="H78" s="123">
        <v>1936</v>
      </c>
      <c r="I78" s="123">
        <v>1956</v>
      </c>
      <c r="J78" s="125">
        <v>45352</v>
      </c>
    </row>
    <row r="79" spans="1:10" x14ac:dyDescent="0.2">
      <c r="A79" s="123">
        <v>1996</v>
      </c>
      <c r="B79" s="123"/>
      <c r="C79" s="123"/>
      <c r="D79" s="123"/>
      <c r="E79" s="123"/>
      <c r="F79" s="123"/>
      <c r="G79" s="123">
        <v>1955</v>
      </c>
      <c r="H79" s="123">
        <v>1935</v>
      </c>
      <c r="I79" s="123">
        <v>1955</v>
      </c>
      <c r="J79" s="125">
        <v>45383</v>
      </c>
    </row>
    <row r="80" spans="1:10" x14ac:dyDescent="0.2">
      <c r="A80" s="123">
        <v>1997</v>
      </c>
      <c r="B80" s="123"/>
      <c r="C80" s="123"/>
      <c r="D80" s="123"/>
      <c r="E80" s="123"/>
      <c r="F80" s="123"/>
      <c r="G80" s="123">
        <v>1954</v>
      </c>
      <c r="H80" s="123">
        <v>1934</v>
      </c>
      <c r="I80" s="123">
        <v>1954</v>
      </c>
      <c r="J80" s="125">
        <v>45413</v>
      </c>
    </row>
    <row r="81" spans="1:10" x14ac:dyDescent="0.2">
      <c r="A81" s="123">
        <v>1998</v>
      </c>
      <c r="B81" s="123"/>
      <c r="C81" s="123"/>
      <c r="D81" s="123"/>
      <c r="E81" s="123"/>
      <c r="F81" s="123"/>
      <c r="G81" s="123">
        <v>1953</v>
      </c>
      <c r="H81" s="123">
        <v>1933</v>
      </c>
      <c r="I81" s="123">
        <v>1953</v>
      </c>
      <c r="J81" s="125">
        <v>45444</v>
      </c>
    </row>
    <row r="82" spans="1:10" x14ac:dyDescent="0.2">
      <c r="A82" s="123">
        <v>1999</v>
      </c>
      <c r="B82" s="123"/>
      <c r="C82" s="123"/>
      <c r="D82" s="123"/>
      <c r="E82" s="123"/>
      <c r="F82" s="123"/>
      <c r="G82" s="123">
        <v>1952</v>
      </c>
      <c r="H82" s="123">
        <v>1932</v>
      </c>
      <c r="I82" s="123">
        <v>1952</v>
      </c>
      <c r="J82" s="125">
        <v>45474</v>
      </c>
    </row>
    <row r="83" spans="1:10" x14ac:dyDescent="0.2">
      <c r="A83" s="123">
        <v>2000</v>
      </c>
      <c r="B83" s="123"/>
      <c r="C83" s="123"/>
      <c r="D83" s="123"/>
      <c r="E83" s="123"/>
      <c r="F83" s="123"/>
      <c r="G83" s="123">
        <v>1951</v>
      </c>
      <c r="H83" s="123">
        <v>1931</v>
      </c>
      <c r="I83" s="123">
        <v>1951</v>
      </c>
      <c r="J83" s="125">
        <v>45505</v>
      </c>
    </row>
    <row r="84" spans="1:10" x14ac:dyDescent="0.2">
      <c r="A84" s="123">
        <v>2001</v>
      </c>
      <c r="B84" s="123"/>
      <c r="C84" s="123"/>
      <c r="D84" s="123"/>
      <c r="E84" s="123"/>
      <c r="F84" s="123"/>
      <c r="G84" s="123">
        <v>1950</v>
      </c>
      <c r="H84" s="123">
        <v>1930</v>
      </c>
      <c r="I84" s="123">
        <v>1950</v>
      </c>
      <c r="J84" s="125">
        <v>45536</v>
      </c>
    </row>
    <row r="85" spans="1:10" x14ac:dyDescent="0.2">
      <c r="A85" s="123">
        <v>2002</v>
      </c>
      <c r="B85" s="123"/>
      <c r="C85" s="123"/>
      <c r="D85" s="123"/>
      <c r="E85" s="123"/>
      <c r="F85" s="123"/>
      <c r="G85" s="123">
        <v>1949</v>
      </c>
      <c r="H85" s="123">
        <v>1929</v>
      </c>
      <c r="J85" s="125">
        <v>45566</v>
      </c>
    </row>
    <row r="86" spans="1:10" x14ac:dyDescent="0.2">
      <c r="A86" s="123">
        <v>2003</v>
      </c>
      <c r="B86" s="123"/>
      <c r="C86" s="123"/>
      <c r="D86" s="123"/>
      <c r="E86" s="123"/>
      <c r="F86" s="123"/>
      <c r="G86" s="123">
        <v>1948</v>
      </c>
      <c r="H86" s="123">
        <v>1928</v>
      </c>
      <c r="J86" s="125">
        <v>45597</v>
      </c>
    </row>
    <row r="87" spans="1:10" x14ac:dyDescent="0.2">
      <c r="A87" s="123">
        <v>2004</v>
      </c>
      <c r="B87" s="123"/>
      <c r="C87" s="123"/>
      <c r="D87" s="123"/>
      <c r="E87" s="123"/>
      <c r="F87" s="123"/>
      <c r="G87" s="123">
        <v>1947</v>
      </c>
      <c r="H87" s="123">
        <v>1927</v>
      </c>
      <c r="J87" s="125">
        <v>45627</v>
      </c>
    </row>
    <row r="88" spans="1:10" x14ac:dyDescent="0.2">
      <c r="A88" s="123">
        <v>2005</v>
      </c>
      <c r="B88" s="123"/>
      <c r="C88" s="123"/>
      <c r="D88" s="123"/>
      <c r="E88" s="123"/>
      <c r="F88" s="123"/>
      <c r="G88" s="123">
        <v>1946</v>
      </c>
      <c r="H88" s="123">
        <v>1926</v>
      </c>
      <c r="J88" s="125">
        <v>45658</v>
      </c>
    </row>
    <row r="89" spans="1:10" x14ac:dyDescent="0.2">
      <c r="A89" s="123">
        <v>2006</v>
      </c>
      <c r="B89" s="123"/>
      <c r="C89" s="123"/>
      <c r="D89" s="123"/>
      <c r="E89" s="123"/>
      <c r="F89" s="123"/>
      <c r="G89" s="123">
        <v>1945</v>
      </c>
      <c r="H89" s="123">
        <v>1925</v>
      </c>
      <c r="J89" s="125">
        <v>45689</v>
      </c>
    </row>
    <row r="90" spans="1:10" x14ac:dyDescent="0.2">
      <c r="A90" s="123">
        <v>2007</v>
      </c>
      <c r="B90" s="123"/>
      <c r="C90" s="123"/>
      <c r="D90" s="123"/>
      <c r="E90" s="123"/>
      <c r="F90" s="123"/>
      <c r="G90" s="123">
        <v>1944</v>
      </c>
      <c r="H90" s="123">
        <v>1924</v>
      </c>
      <c r="J90" s="125">
        <v>45717</v>
      </c>
    </row>
    <row r="91" spans="1:10" x14ac:dyDescent="0.2">
      <c r="A91" s="123">
        <v>2008</v>
      </c>
      <c r="B91" s="123"/>
      <c r="C91" s="123"/>
      <c r="D91" s="123"/>
      <c r="E91" s="123"/>
      <c r="F91" s="123"/>
      <c r="G91" s="123">
        <v>1943</v>
      </c>
      <c r="H91" s="123">
        <v>1923</v>
      </c>
      <c r="J91" s="125">
        <v>45748</v>
      </c>
    </row>
    <row r="92" spans="1:10" x14ac:dyDescent="0.2">
      <c r="A92" s="123">
        <v>2009</v>
      </c>
      <c r="B92" s="123"/>
      <c r="C92" s="123"/>
      <c r="D92" s="123"/>
      <c r="E92" s="123"/>
      <c r="F92" s="123"/>
      <c r="G92" s="123">
        <v>1942</v>
      </c>
      <c r="H92" s="123">
        <v>1922</v>
      </c>
      <c r="J92" s="125">
        <v>45778</v>
      </c>
    </row>
    <row r="93" spans="1:10" x14ac:dyDescent="0.2">
      <c r="A93" s="123">
        <v>2010</v>
      </c>
      <c r="B93" s="123"/>
      <c r="C93" s="123"/>
      <c r="D93" s="123"/>
      <c r="E93" s="123"/>
      <c r="F93" s="123"/>
      <c r="G93" s="123">
        <v>1941</v>
      </c>
      <c r="H93" s="123">
        <v>1921</v>
      </c>
      <c r="J93" s="125">
        <v>45809</v>
      </c>
    </row>
    <row r="94" spans="1:10" x14ac:dyDescent="0.2">
      <c r="A94" s="123">
        <v>2011</v>
      </c>
      <c r="B94" s="123"/>
      <c r="C94" s="123"/>
      <c r="D94" s="123"/>
      <c r="E94" s="123"/>
      <c r="F94" s="123"/>
      <c r="G94" s="123">
        <v>1940</v>
      </c>
      <c r="J94" s="125">
        <v>45839</v>
      </c>
    </row>
    <row r="95" spans="1:10" x14ac:dyDescent="0.2">
      <c r="A95" s="123">
        <v>2012</v>
      </c>
      <c r="B95" s="123"/>
      <c r="C95" s="123"/>
      <c r="D95" s="123"/>
      <c r="E95" s="123"/>
      <c r="F95" s="123"/>
      <c r="G95" s="123">
        <v>1939</v>
      </c>
      <c r="J95" s="125">
        <v>45870</v>
      </c>
    </row>
    <row r="96" spans="1:10" x14ac:dyDescent="0.2">
      <c r="A96" s="123">
        <v>2013</v>
      </c>
      <c r="B96" s="123"/>
      <c r="C96" s="123"/>
      <c r="D96" s="123"/>
      <c r="E96" s="123"/>
      <c r="F96" s="123"/>
      <c r="G96" s="123">
        <v>1938</v>
      </c>
      <c r="J96" s="125">
        <v>45901</v>
      </c>
    </row>
    <row r="97" spans="1:10" x14ac:dyDescent="0.2">
      <c r="A97" s="123">
        <v>2014</v>
      </c>
      <c r="B97" s="123"/>
      <c r="C97" s="123"/>
      <c r="D97" s="123"/>
      <c r="E97" s="123"/>
      <c r="F97" s="123"/>
      <c r="G97" s="123">
        <v>1937</v>
      </c>
      <c r="J97" s="125">
        <v>45931</v>
      </c>
    </row>
    <row r="98" spans="1:10" x14ac:dyDescent="0.2">
      <c r="A98" s="123">
        <v>2015</v>
      </c>
      <c r="B98" s="123"/>
      <c r="C98" s="123"/>
      <c r="D98" s="123"/>
      <c r="E98" s="123"/>
      <c r="F98" s="123"/>
      <c r="G98" s="123">
        <v>1936</v>
      </c>
      <c r="J98" s="125">
        <v>45962</v>
      </c>
    </row>
    <row r="99" spans="1:10" x14ac:dyDescent="0.2">
      <c r="A99" s="123">
        <v>2016</v>
      </c>
      <c r="B99" s="123"/>
      <c r="C99" s="123"/>
      <c r="D99" s="123"/>
      <c r="E99" s="123"/>
      <c r="F99" s="123"/>
      <c r="G99" s="123">
        <v>1935</v>
      </c>
      <c r="J99" s="125">
        <v>45992</v>
      </c>
    </row>
    <row r="100" spans="1:10" x14ac:dyDescent="0.2">
      <c r="A100" s="123">
        <v>2017</v>
      </c>
      <c r="B100" s="123"/>
      <c r="C100" s="123"/>
      <c r="D100" s="123"/>
      <c r="E100" s="123"/>
      <c r="F100" s="123"/>
      <c r="G100" s="123">
        <v>1934</v>
      </c>
      <c r="J100" s="125">
        <v>46023</v>
      </c>
    </row>
    <row r="101" spans="1:10" x14ac:dyDescent="0.2">
      <c r="A101" s="123">
        <v>2018</v>
      </c>
      <c r="B101" s="123"/>
      <c r="C101" s="123"/>
      <c r="D101" s="123"/>
      <c r="E101" s="123"/>
      <c r="F101" s="123"/>
      <c r="G101" s="123">
        <v>1933</v>
      </c>
      <c r="J101" s="125">
        <v>46054</v>
      </c>
    </row>
    <row r="102" spans="1:10" x14ac:dyDescent="0.2">
      <c r="A102" s="123">
        <v>2019</v>
      </c>
      <c r="B102" s="123"/>
      <c r="C102" s="123"/>
      <c r="D102" s="123"/>
      <c r="E102" s="123"/>
      <c r="F102" s="123"/>
      <c r="G102" s="123">
        <v>1932</v>
      </c>
      <c r="J102" s="125">
        <v>46082</v>
      </c>
    </row>
    <row r="103" spans="1:10" x14ac:dyDescent="0.2">
      <c r="A103" s="123">
        <v>2020</v>
      </c>
      <c r="B103" s="123"/>
      <c r="C103" s="123"/>
      <c r="D103" s="123"/>
      <c r="E103" s="123"/>
      <c r="F103" s="123"/>
      <c r="G103" s="123">
        <v>1931</v>
      </c>
      <c r="J103" s="125">
        <v>46113</v>
      </c>
    </row>
    <row r="104" spans="1:10" x14ac:dyDescent="0.2">
      <c r="A104" s="123">
        <v>2021</v>
      </c>
      <c r="B104" s="123"/>
      <c r="C104" s="123"/>
      <c r="D104" s="123"/>
      <c r="E104" s="123"/>
      <c r="F104" s="123"/>
      <c r="G104" s="123">
        <v>1930</v>
      </c>
      <c r="J104" s="125">
        <v>46143</v>
      </c>
    </row>
    <row r="105" spans="1:10" x14ac:dyDescent="0.2">
      <c r="A105" s="123">
        <v>2022</v>
      </c>
      <c r="B105" s="124"/>
      <c r="C105" s="124"/>
      <c r="D105" s="123"/>
      <c r="E105" s="123"/>
      <c r="F105" s="124"/>
      <c r="G105" s="123">
        <v>1929</v>
      </c>
      <c r="J105" s="125">
        <v>46174</v>
      </c>
    </row>
    <row r="106" spans="1:10" x14ac:dyDescent="0.2">
      <c r="A106" s="123">
        <v>2023</v>
      </c>
      <c r="B106" s="124"/>
      <c r="C106" s="124"/>
      <c r="D106" s="124"/>
      <c r="E106" s="124"/>
      <c r="F106" s="124"/>
      <c r="G106" s="123">
        <v>1928</v>
      </c>
      <c r="J106" s="125">
        <v>46204</v>
      </c>
    </row>
    <row r="107" spans="1:10" x14ac:dyDescent="0.2">
      <c r="A107" s="123">
        <v>2024</v>
      </c>
      <c r="B107" s="124"/>
      <c r="C107" s="124"/>
      <c r="D107" s="124"/>
      <c r="E107" s="124"/>
      <c r="G107" s="123">
        <v>1927</v>
      </c>
      <c r="J107" s="125">
        <v>46235</v>
      </c>
    </row>
    <row r="108" spans="1:10" x14ac:dyDescent="0.2">
      <c r="G108" s="123">
        <v>1926</v>
      </c>
      <c r="J108" s="125">
        <v>46266</v>
      </c>
    </row>
    <row r="109" spans="1:10" x14ac:dyDescent="0.2">
      <c r="G109" s="123">
        <v>1925</v>
      </c>
      <c r="J109" s="125">
        <v>46296</v>
      </c>
    </row>
    <row r="110" spans="1:10" x14ac:dyDescent="0.2">
      <c r="G110" s="123">
        <v>1924</v>
      </c>
      <c r="J110" s="125">
        <v>46327</v>
      </c>
    </row>
    <row r="111" spans="1:10" x14ac:dyDescent="0.2">
      <c r="G111" s="123">
        <v>1923</v>
      </c>
      <c r="J111" s="125">
        <v>46357</v>
      </c>
    </row>
    <row r="112" spans="1:10" x14ac:dyDescent="0.2">
      <c r="G112" s="123">
        <v>1922</v>
      </c>
      <c r="J112" s="125">
        <v>46388</v>
      </c>
    </row>
    <row r="113" spans="7:10" x14ac:dyDescent="0.2">
      <c r="G113" s="123">
        <v>1921</v>
      </c>
      <c r="J113" s="125">
        <v>46419</v>
      </c>
    </row>
    <row r="114" spans="7:10" x14ac:dyDescent="0.2">
      <c r="J114" s="125">
        <v>46447</v>
      </c>
    </row>
    <row r="115" spans="7:10" x14ac:dyDescent="0.2">
      <c r="J115" s="125">
        <v>46478</v>
      </c>
    </row>
    <row r="116" spans="7:10" x14ac:dyDescent="0.2">
      <c r="J116" s="125">
        <v>46508</v>
      </c>
    </row>
    <row r="117" spans="7:10" x14ac:dyDescent="0.2">
      <c r="J117" s="125">
        <v>46539</v>
      </c>
    </row>
    <row r="118" spans="7:10" x14ac:dyDescent="0.2">
      <c r="J118" s="125">
        <v>46569</v>
      </c>
    </row>
    <row r="119" spans="7:10" x14ac:dyDescent="0.2">
      <c r="J119" s="125">
        <v>46600</v>
      </c>
    </row>
    <row r="120" spans="7:10" x14ac:dyDescent="0.2">
      <c r="J120" s="125">
        <v>46631</v>
      </c>
    </row>
    <row r="121" spans="7:10" x14ac:dyDescent="0.2">
      <c r="J121" s="125">
        <v>46661</v>
      </c>
    </row>
    <row r="122" spans="7:10" x14ac:dyDescent="0.2">
      <c r="J122" s="125">
        <v>46692</v>
      </c>
    </row>
    <row r="123" spans="7:10" x14ac:dyDescent="0.2">
      <c r="J123" s="125">
        <v>46722</v>
      </c>
    </row>
    <row r="124" spans="7:10" x14ac:dyDescent="0.2">
      <c r="J124" s="125">
        <v>46753</v>
      </c>
    </row>
    <row r="125" spans="7:10" x14ac:dyDescent="0.2">
      <c r="J125" s="125">
        <v>46784</v>
      </c>
    </row>
    <row r="126" spans="7:10" x14ac:dyDescent="0.2">
      <c r="J126" s="125">
        <v>46813</v>
      </c>
    </row>
    <row r="127" spans="7:10" x14ac:dyDescent="0.2">
      <c r="J127" s="125">
        <v>46844</v>
      </c>
    </row>
    <row r="128" spans="7:10" x14ac:dyDescent="0.2">
      <c r="J128" s="125">
        <v>46874</v>
      </c>
    </row>
    <row r="129" spans="10:10" x14ac:dyDescent="0.2">
      <c r="J129" s="125">
        <v>46905</v>
      </c>
    </row>
    <row r="130" spans="10:10" x14ac:dyDescent="0.2">
      <c r="J130" s="125">
        <v>46935</v>
      </c>
    </row>
    <row r="131" spans="10:10" x14ac:dyDescent="0.2">
      <c r="J131" s="125">
        <v>46966</v>
      </c>
    </row>
    <row r="132" spans="10:10" x14ac:dyDescent="0.2">
      <c r="J132" s="125">
        <v>46997</v>
      </c>
    </row>
    <row r="133" spans="10:10" x14ac:dyDescent="0.2">
      <c r="J133" s="125">
        <v>47027</v>
      </c>
    </row>
    <row r="134" spans="10:10" x14ac:dyDescent="0.2">
      <c r="J134" s="125">
        <v>47058</v>
      </c>
    </row>
    <row r="135" spans="10:10" x14ac:dyDescent="0.2">
      <c r="J135" s="125">
        <v>47088</v>
      </c>
    </row>
    <row r="136" spans="10:10" x14ac:dyDescent="0.2">
      <c r="J136" s="125">
        <v>47119</v>
      </c>
    </row>
    <row r="137" spans="10:10" x14ac:dyDescent="0.2">
      <c r="J137" s="125">
        <v>47150</v>
      </c>
    </row>
    <row r="138" spans="10:10" x14ac:dyDescent="0.2">
      <c r="J138" s="125">
        <v>47178</v>
      </c>
    </row>
    <row r="139" spans="10:10" x14ac:dyDescent="0.2">
      <c r="J139" s="125">
        <v>47209</v>
      </c>
    </row>
    <row r="140" spans="10:10" x14ac:dyDescent="0.2">
      <c r="J140" s="125">
        <v>47239</v>
      </c>
    </row>
    <row r="141" spans="10:10" x14ac:dyDescent="0.2">
      <c r="J141" s="125">
        <v>47270</v>
      </c>
    </row>
    <row r="142" spans="10:10" x14ac:dyDescent="0.2">
      <c r="J142" s="125">
        <v>47300</v>
      </c>
    </row>
    <row r="143" spans="10:10" x14ac:dyDescent="0.2">
      <c r="J143" s="125">
        <v>47331</v>
      </c>
    </row>
    <row r="144" spans="10:10" x14ac:dyDescent="0.2">
      <c r="J144" s="125">
        <v>47362</v>
      </c>
    </row>
    <row r="145" spans="10:10" x14ac:dyDescent="0.2">
      <c r="J145" s="125">
        <v>47392</v>
      </c>
    </row>
    <row r="146" spans="10:10" x14ac:dyDescent="0.2">
      <c r="J146" s="125">
        <v>47423</v>
      </c>
    </row>
    <row r="147" spans="10:10" x14ac:dyDescent="0.2">
      <c r="J147" s="125">
        <v>47453</v>
      </c>
    </row>
    <row r="148" spans="10:10" x14ac:dyDescent="0.2">
      <c r="J148" s="125">
        <v>47484</v>
      </c>
    </row>
    <row r="149" spans="10:10" x14ac:dyDescent="0.2">
      <c r="J149" s="125">
        <v>47515</v>
      </c>
    </row>
    <row r="150" spans="10:10" x14ac:dyDescent="0.2">
      <c r="J150" s="125">
        <v>47543</v>
      </c>
    </row>
    <row r="151" spans="10:10" x14ac:dyDescent="0.2">
      <c r="J151" s="125">
        <v>47574</v>
      </c>
    </row>
    <row r="152" spans="10:10" x14ac:dyDescent="0.2">
      <c r="J152" s="125">
        <v>47604</v>
      </c>
    </row>
    <row r="153" spans="10:10" x14ac:dyDescent="0.2">
      <c r="J153" s="125">
        <v>47635</v>
      </c>
    </row>
    <row r="154" spans="10:10" x14ac:dyDescent="0.2">
      <c r="J154" s="125">
        <v>47665</v>
      </c>
    </row>
    <row r="155" spans="10:10" x14ac:dyDescent="0.2">
      <c r="J155" s="125">
        <v>47696</v>
      </c>
    </row>
    <row r="156" spans="10:10" x14ac:dyDescent="0.2">
      <c r="J156" s="125">
        <v>47727</v>
      </c>
    </row>
    <row r="157" spans="10:10" x14ac:dyDescent="0.2">
      <c r="J157" s="125">
        <v>47757</v>
      </c>
    </row>
    <row r="158" spans="10:10" x14ac:dyDescent="0.2">
      <c r="J158" s="125">
        <v>47788</v>
      </c>
    </row>
    <row r="159" spans="10:10" x14ac:dyDescent="0.2">
      <c r="J159" s="125">
        <v>47818</v>
      </c>
    </row>
  </sheetData>
  <sortState ref="G4:G107">
    <sortCondition descending="1" ref="G4"/>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Instructions</vt:lpstr>
      <vt:lpstr>H &amp; A Nomination Form</vt:lpstr>
      <vt:lpstr>Tables</vt:lpstr>
      <vt:lpstr>AwardType</vt:lpstr>
      <vt:lpstr>Nominator</vt:lpstr>
      <vt:lpstr>Photo</vt:lpstr>
      <vt:lpstr>'H &amp; A Nomination Form'!Print_Area</vt:lpstr>
      <vt:lpstr>Instructions!Print_Area</vt:lpstr>
    </vt:vector>
  </TitlesOfParts>
  <Company>Surf Life Saving NZ</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Geoff Hamilton</dc:creator>
  <cp:lastModifiedBy>Paul Dalton</cp:lastModifiedBy>
  <cp:lastPrinted>2022-02-01T21:53:33Z</cp:lastPrinted>
  <dcterms:created xsi:type="dcterms:W3CDTF">2010-01-10T21:57:04Z</dcterms:created>
  <dcterms:modified xsi:type="dcterms:W3CDTF">2022-02-07T20:44:10Z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