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paul.dalton\Documents\5. Misc\Honours and Awards Committee\Nomination Form\"/>
    </mc:Choice>
  </mc:AlternateContent>
  <workbookProtection workbookPassword="813D" lockStructure="1"/>
  <bookViews>
    <workbookView xWindow="0" yWindow="60" windowWidth="16215" windowHeight="5895" activeTab="1"/>
  </bookViews>
  <sheets>
    <sheet name="Instructions" sheetId="4" r:id="rId1"/>
    <sheet name="H &amp; A Nomination Form" sheetId="1" r:id="rId2"/>
    <sheet name="Tables" sheetId="3" state="hidden" r:id="rId3"/>
  </sheets>
  <definedNames>
    <definedName name="AwardType">Tables!$F$3:$F$12</definedName>
    <definedName name="Nominator">Tables!$E$3:$E$5</definedName>
    <definedName name="Photo">Tables!$D$3:$D$5</definedName>
    <definedName name="_xlnm.Print_Area" localSheetId="1">'H &amp; A Nomination Form'!$A$1:$I$122</definedName>
    <definedName name="_xlnm.Print_Area" localSheetId="0">Instructions!$A$1:$J$83</definedName>
  </definedNames>
  <calcPr calcId="152511"/>
</workbook>
</file>

<file path=xl/calcChain.xml><?xml version="1.0" encoding="utf-8"?>
<calcChain xmlns="http://schemas.openxmlformats.org/spreadsheetml/2006/main">
  <c r="F47" i="1" l="1"/>
  <c r="F46" i="1"/>
  <c r="F63" i="1"/>
  <c r="F62" i="1"/>
  <c r="F80" i="1"/>
  <c r="F81" i="1"/>
  <c r="F99" i="1"/>
  <c r="G63" i="1" l="1"/>
  <c r="G62" i="1"/>
  <c r="G47" i="1"/>
  <c r="G46" i="1"/>
  <c r="G99" i="1"/>
  <c r="G80" i="1"/>
  <c r="G81" i="1"/>
  <c r="F105" i="1"/>
  <c r="G105" i="1" s="1"/>
  <c r="F104" i="1"/>
  <c r="G104" i="1" s="1"/>
  <c r="F103" i="1"/>
  <c r="G103" i="1" s="1"/>
  <c r="F108" i="1" l="1"/>
  <c r="G108" i="1" s="1"/>
  <c r="F110" i="1"/>
  <c r="G110" i="1" s="1"/>
  <c r="D27" i="1"/>
  <c r="D26" i="1"/>
  <c r="I27" i="1"/>
  <c r="I26" i="1"/>
  <c r="G24" i="1"/>
  <c r="G23" i="1"/>
  <c r="G22" i="1"/>
  <c r="I24" i="1"/>
  <c r="I23" i="1"/>
  <c r="I22" i="1"/>
  <c r="D24" i="1"/>
  <c r="D23" i="1"/>
  <c r="D22" i="1"/>
  <c r="I19" i="1"/>
  <c r="I20" i="1"/>
  <c r="I18" i="1"/>
  <c r="G19" i="1"/>
  <c r="G20" i="1"/>
  <c r="G18" i="1"/>
  <c r="D20" i="1"/>
  <c r="D19" i="1"/>
  <c r="F98" i="1"/>
  <c r="G98" i="1" s="1"/>
  <c r="F45" i="1"/>
  <c r="G45" i="1" s="1"/>
  <c r="F96" i="1"/>
  <c r="F36" i="1" l="1"/>
  <c r="F106" i="1" l="1"/>
  <c r="G106" i="1" s="1"/>
  <c r="F107" i="1"/>
  <c r="G107" i="1" s="1"/>
  <c r="F109" i="1"/>
  <c r="G109" i="1" s="1"/>
  <c r="F111" i="1"/>
  <c r="G111" i="1" s="1"/>
  <c r="G112" i="1" l="1"/>
  <c r="F87" i="1"/>
  <c r="G87" i="1" s="1"/>
  <c r="F90" i="1"/>
  <c r="G90" i="1" s="1"/>
  <c r="F37" i="1"/>
  <c r="G37" i="1" s="1"/>
  <c r="G36" i="1"/>
  <c r="G86" i="1"/>
  <c r="G85" i="1"/>
  <c r="G53" i="1"/>
  <c r="G52" i="1"/>
  <c r="G51" i="1"/>
  <c r="G69" i="1"/>
  <c r="G68" i="1"/>
  <c r="G67" i="1"/>
  <c r="G33" i="1"/>
  <c r="G32" i="1"/>
  <c r="G31" i="1"/>
  <c r="F77" i="1"/>
  <c r="G77" i="1" s="1"/>
  <c r="F76" i="1"/>
  <c r="G76" i="1" s="1"/>
  <c r="F75" i="1"/>
  <c r="G75" i="1" s="1"/>
  <c r="F72" i="1"/>
  <c r="G72" i="1" s="1"/>
  <c r="F71" i="1"/>
  <c r="G71" i="1" s="1"/>
  <c r="F70" i="1"/>
  <c r="G70" i="1" s="1"/>
  <c r="F58" i="1"/>
  <c r="G58" i="1" s="1"/>
  <c r="F97" i="1"/>
  <c r="G97" i="1" s="1"/>
  <c r="G96" i="1"/>
  <c r="F95" i="1"/>
  <c r="G95" i="1" s="1"/>
  <c r="F94" i="1"/>
  <c r="G94" i="1" s="1"/>
  <c r="F93" i="1"/>
  <c r="G93" i="1" s="1"/>
  <c r="F92" i="1"/>
  <c r="G92" i="1" s="1"/>
  <c r="F91" i="1"/>
  <c r="G91" i="1" s="1"/>
  <c r="F89" i="1"/>
  <c r="G89" i="1" s="1"/>
  <c r="F88" i="1"/>
  <c r="G88" i="1" s="1"/>
  <c r="F41" i="1"/>
  <c r="G41" i="1" s="1"/>
  <c r="F78" i="1"/>
  <c r="G78" i="1" s="1"/>
  <c r="F54" i="1"/>
  <c r="G54" i="1" s="1"/>
  <c r="F55" i="1"/>
  <c r="G55" i="1" s="1"/>
  <c r="F56" i="1"/>
  <c r="G56" i="1" s="1"/>
  <c r="F57" i="1"/>
  <c r="G57" i="1" s="1"/>
  <c r="F59" i="1"/>
  <c r="G59" i="1" s="1"/>
  <c r="F60" i="1"/>
  <c r="G60" i="1" s="1"/>
  <c r="F61" i="1"/>
  <c r="G61" i="1" s="1"/>
  <c r="F73" i="1"/>
  <c r="G73" i="1" s="1"/>
  <c r="F74" i="1"/>
  <c r="G74" i="1" s="1"/>
  <c r="F79" i="1"/>
  <c r="G79" i="1" s="1"/>
  <c r="F34" i="1"/>
  <c r="G34" i="1" s="1"/>
  <c r="F35" i="1"/>
  <c r="G35" i="1" s="1"/>
  <c r="F38" i="1"/>
  <c r="G38" i="1" s="1"/>
  <c r="F39" i="1"/>
  <c r="G39" i="1" s="1"/>
  <c r="F40" i="1"/>
  <c r="G40" i="1" s="1"/>
  <c r="F42" i="1"/>
  <c r="G42" i="1" s="1"/>
  <c r="F43" i="1"/>
  <c r="G43" i="1" s="1"/>
  <c r="F44" i="1"/>
  <c r="G44" i="1" s="1"/>
  <c r="G48" i="1" l="1"/>
  <c r="I25" i="1" s="1"/>
  <c r="G82" i="1"/>
  <c r="G64" i="1"/>
  <c r="G100" i="1"/>
  <c r="D25" i="1" l="1"/>
  <c r="D18" i="1"/>
  <c r="D28" i="1"/>
</calcChain>
</file>

<file path=xl/sharedStrings.xml><?xml version="1.0" encoding="utf-8"?>
<sst xmlns="http://schemas.openxmlformats.org/spreadsheetml/2006/main" count="332" uniqueCount="203">
  <si>
    <t>Date of Application</t>
  </si>
  <si>
    <t>Type of Award</t>
  </si>
  <si>
    <t>Nominees Full Name</t>
  </si>
  <si>
    <t>Date of Birth</t>
  </si>
  <si>
    <t>Year Awarded Surf Lifeguard Award</t>
  </si>
  <si>
    <t>SLSNZ Membership Form</t>
  </si>
  <si>
    <t>Membership Number</t>
  </si>
  <si>
    <t xml:space="preserve">Club Officials Role </t>
  </si>
  <si>
    <t>Contact Ph</t>
  </si>
  <si>
    <t>Memberships (Clubs)</t>
  </si>
  <si>
    <t>From</t>
  </si>
  <si>
    <t xml:space="preserve">To </t>
  </si>
  <si>
    <t xml:space="preserve">Comments (additional info) </t>
  </si>
  <si>
    <t>SLSNZ Points</t>
  </si>
  <si>
    <t>One Off</t>
  </si>
  <si>
    <t>P/a</t>
  </si>
  <si>
    <t>Total Yrs</t>
  </si>
  <si>
    <t>Total Pts</t>
  </si>
  <si>
    <t>Feb</t>
  </si>
  <si>
    <t>No</t>
  </si>
  <si>
    <t>Distinguished Service Award</t>
  </si>
  <si>
    <t>Mar</t>
  </si>
  <si>
    <t>Service Award</t>
  </si>
  <si>
    <t>Apr</t>
  </si>
  <si>
    <t>Chair</t>
  </si>
  <si>
    <t>May</t>
  </si>
  <si>
    <t>President</t>
  </si>
  <si>
    <t>Jun</t>
  </si>
  <si>
    <t>Jul</t>
  </si>
  <si>
    <t>&lt;insert role&gt;</t>
  </si>
  <si>
    <t>Advisory Group / Other Committee</t>
  </si>
  <si>
    <t>Aug</t>
  </si>
  <si>
    <t>Oct</t>
  </si>
  <si>
    <t>Nov</t>
  </si>
  <si>
    <t>Totals</t>
  </si>
  <si>
    <t>Life Membership</t>
  </si>
  <si>
    <t>Chair of Advisory Committee (LAC / SAC etc)</t>
  </si>
  <si>
    <t>Board Member</t>
  </si>
  <si>
    <t>Club Points</t>
  </si>
  <si>
    <t xml:space="preserve">Distinguished Service </t>
  </si>
  <si>
    <t xml:space="preserve">Service </t>
  </si>
  <si>
    <t>Club Captain</t>
  </si>
  <si>
    <t>Patrol Captain</t>
  </si>
  <si>
    <t>No additional lifeguarding points can be earned</t>
  </si>
  <si>
    <t>Grand Total</t>
  </si>
  <si>
    <t>Points Threshold Table</t>
  </si>
  <si>
    <t>Award</t>
  </si>
  <si>
    <t>Additional Points (Roles, Projects etc)</t>
  </si>
  <si>
    <t>Club</t>
  </si>
  <si>
    <t>Pts</t>
  </si>
  <si>
    <r>
      <t>Additional Comments (other relevant info)</t>
    </r>
    <r>
      <rPr>
        <sz val="8"/>
        <rFont val="Arial"/>
        <family val="2"/>
      </rPr>
      <t xml:space="preserve">: </t>
    </r>
  </si>
  <si>
    <t>&lt;insert description of role&gt;</t>
  </si>
  <si>
    <t>Examiner</t>
  </si>
  <si>
    <t>Other Club Committee</t>
  </si>
  <si>
    <t>Team Manager</t>
  </si>
  <si>
    <t>Email</t>
  </si>
  <si>
    <t xml:space="preserve">1 point per 4 years of paid employment </t>
  </si>
  <si>
    <t>NZ appointed Event Referee*</t>
  </si>
  <si>
    <t>NZ appointed Arena Referee*</t>
  </si>
  <si>
    <t>NZ Appointed Official*</t>
  </si>
  <si>
    <t>Event Referee / Carnival Controller - Local events</t>
  </si>
  <si>
    <t>Arena Referee - Local events</t>
  </si>
  <si>
    <t>Local Competition Official</t>
  </si>
  <si>
    <t>Chairperson</t>
  </si>
  <si>
    <t>Active Competitor</t>
  </si>
  <si>
    <t>Refreshed Lifeguard</t>
  </si>
  <si>
    <t>Lifesaving Instructor</t>
  </si>
  <si>
    <r>
      <t xml:space="preserve">Paid Employee </t>
    </r>
    <r>
      <rPr>
        <i/>
        <sz val="10"/>
        <rFont val="Arial"/>
        <family val="2"/>
      </rPr>
      <t>(SLSNZ &amp; District pre wind-up)</t>
    </r>
  </si>
  <si>
    <t>Volunteer Coach</t>
  </si>
  <si>
    <t>Paid coaches are recognised under the "Paid Employee" section below</t>
  </si>
  <si>
    <t>Paid Employee (Manager/Administrator/Coach)</t>
  </si>
  <si>
    <t>Sept</t>
  </si>
  <si>
    <t>Dec</t>
  </si>
  <si>
    <t>Chair National Committee</t>
  </si>
  <si>
    <t>Total Points</t>
  </si>
  <si>
    <t>SLSNZ Life Membership</t>
  </si>
  <si>
    <t xml:space="preserve">SLSNZ Distinguished Service </t>
  </si>
  <si>
    <t xml:space="preserve">SLSNZ Service </t>
  </si>
  <si>
    <t>Regional Life Membership</t>
  </si>
  <si>
    <t xml:space="preserve">Regional Distinguished Service </t>
  </si>
  <si>
    <t xml:space="preserve">Regional Service </t>
  </si>
  <si>
    <t>Region/District points</t>
  </si>
  <si>
    <t>Regional committee member</t>
  </si>
  <si>
    <t>Chair Club Chairs Committee, Member BAP</t>
  </si>
  <si>
    <t>Club Life Membership</t>
  </si>
  <si>
    <t>Club Distinguished Service</t>
  </si>
  <si>
    <t>Club Service</t>
  </si>
  <si>
    <t>Chair of Other Regional Committee</t>
  </si>
  <si>
    <t>National Committee</t>
  </si>
  <si>
    <t>SLSNZ Delegate to an external organisation</t>
  </si>
  <si>
    <t>Jan</t>
  </si>
  <si>
    <t>Yes</t>
  </si>
  <si>
    <t xml:space="preserve"> </t>
  </si>
  <si>
    <t>Examiner committee</t>
  </si>
  <si>
    <t>SAR, ILS, Water Safety NZ</t>
  </si>
  <si>
    <t>&lt;Select&gt;</t>
  </si>
  <si>
    <t>Instructions for Surf Life Saving Honours and Awards Nomination Template</t>
  </si>
  <si>
    <t>&lt;Please Select&gt;</t>
  </si>
  <si>
    <t>DOB Year</t>
  </si>
  <si>
    <t>Photo</t>
  </si>
  <si>
    <t>Nominator</t>
  </si>
  <si>
    <t>District Year</t>
  </si>
  <si>
    <t>Region Year</t>
  </si>
  <si>
    <t>Club Year</t>
  </si>
  <si>
    <t>Day</t>
  </si>
  <si>
    <t>Month</t>
  </si>
  <si>
    <t xml:space="preserve">Club Officials Name </t>
  </si>
  <si>
    <t xml:space="preserve">Contact Phone </t>
  </si>
  <si>
    <t xml:space="preserve">Email </t>
  </si>
  <si>
    <t>No additional points for being a committee member</t>
  </si>
  <si>
    <t>Office Holders / Board / Committee Member</t>
  </si>
  <si>
    <t>Please state the position(s) held</t>
  </si>
  <si>
    <t>Please ensure the position is recorded in Club Roles on the PAM database</t>
  </si>
  <si>
    <t>Insert year awarded in the 'To' column</t>
  </si>
  <si>
    <t>State the position held Local Lifeguard Com; Local Sport Com: Club Chairs Com etc.</t>
  </si>
  <si>
    <t>Selected Teams Only.  The Coach does not receive points for being a selector.</t>
  </si>
  <si>
    <t>State position held e.g. Junior Surf / Power Craft / Building Co-ordinator / Administrator etc.</t>
  </si>
  <si>
    <t>District Team Manager / Coach / Selector</t>
  </si>
  <si>
    <t>Regional Points (Post 2011)</t>
  </si>
  <si>
    <t>District Points (Up To 2010)</t>
  </si>
  <si>
    <t>Please see the Instructions Tab for further information on eligible roles and points</t>
  </si>
  <si>
    <t>State which Committee position e.g. Lifesaving; Sport; Board of Examiners; etc.</t>
  </si>
  <si>
    <t>NZ Coach / Selector / Manager</t>
  </si>
  <si>
    <t>Only one role can be claimed in any one year.  See the Instructions Tab for further information.</t>
  </si>
  <si>
    <t>SLSNZ Pts</t>
  </si>
  <si>
    <t>Nominee</t>
  </si>
  <si>
    <t>Date Of Application</t>
  </si>
  <si>
    <t>Data Entry</t>
  </si>
  <si>
    <t>Fields shaded in Green are available for entry.</t>
  </si>
  <si>
    <t>Fields shaded in Grey are locked and cannot be overwritten.</t>
  </si>
  <si>
    <t>Fields not shaded (in white) are available for entry if absolutely necessary (e.g. there are gaps in the years of service)</t>
  </si>
  <si>
    <t>Fields marked as &lt;Select&gt; or &lt;Please Select&gt; need to be completed</t>
  </si>
  <si>
    <t>If years of service have not been consecutive, complete the 'Total Yrs' box and add comments alongside</t>
  </si>
  <si>
    <t>General Comments about Honours and Awards</t>
  </si>
  <si>
    <t>Please stick to completing the green and white boxes only.</t>
  </si>
  <si>
    <r>
      <t xml:space="preserve">Photo Attached? </t>
    </r>
    <r>
      <rPr>
        <b/>
        <sz val="9"/>
        <rFont val="Arial"/>
        <family val="2"/>
      </rPr>
      <t xml:space="preserve">(Compulsory) </t>
    </r>
  </si>
  <si>
    <t>Patrol Auditor</t>
  </si>
  <si>
    <t>Team Manager / Coach / Selector</t>
  </si>
  <si>
    <t>SLSNZ Regional Awards</t>
  </si>
  <si>
    <t>These are selected in the following Regions:</t>
  </si>
  <si>
    <t>SLSNZ National Awards</t>
  </si>
  <si>
    <t>Timelines for Regional Service Awards</t>
  </si>
  <si>
    <t>Nominations Close. All Nominations should be returned by clubs to the appropriate Regional SLSNZ office.</t>
  </si>
  <si>
    <t>Awards Functions held in conjunction with Local Awards.</t>
  </si>
  <si>
    <t>Service</t>
  </si>
  <si>
    <t>Distinguished Service</t>
  </si>
  <si>
    <t>·      </t>
  </si>
  <si>
    <t>Northern Region</t>
  </si>
  <si>
    <t>Eastern Region</t>
  </si>
  <si>
    <t>Central Region</t>
  </si>
  <si>
    <t>Southern Region</t>
  </si>
  <si>
    <t>50 Year Badge</t>
  </si>
  <si>
    <t>Please note the framework for Local Awards is not covered here, but managed separately at a Regional level.</t>
  </si>
  <si>
    <r>
      <rPr>
        <b/>
        <u/>
        <sz val="11"/>
        <rFont val="Arial"/>
        <family val="2"/>
      </rPr>
      <t>The spreadsheet has been changed from last year to make it easier to follow so please use the latest version</t>
    </r>
    <r>
      <rPr>
        <sz val="11"/>
        <rFont val="Arial"/>
        <family val="2"/>
      </rPr>
      <t>.</t>
    </r>
  </si>
  <si>
    <t>A points system is used to determine eligibility for these awards.  Detail on the points scoring system is set out on the SLSNZ website.</t>
  </si>
  <si>
    <t>Timelines for National Service Awards</t>
  </si>
  <si>
    <t>Nominations close.  All Nominations should be returned by clubs to SLSNZ (Attention: Chief Executive).</t>
  </si>
  <si>
    <t xml:space="preserve">For any queries regarding Honours &amp; Awards, please contact the CEO on 04 560 0335 or email awards@surflifesaving.org.nz </t>
  </si>
  <si>
    <t>or Fax to (04) 560 0400</t>
  </si>
  <si>
    <t>There are no limits on the number of applicants from a club.  For any queries or questions, please contact your local Regional Manager.</t>
  </si>
  <si>
    <t>Entry Forms</t>
  </si>
  <si>
    <t>Submission of</t>
  </si>
  <si>
    <t>In the larger text boxes ('Additional Points/Comments') double click on cell to begin typing, don’t hit 'enter', keep typing in continuous sentences.</t>
  </si>
  <si>
    <t xml:space="preserve">   be checked against the SLSNZ PAM database record and may be returned to Clubs / Regions if significant divergence is evident.</t>
  </si>
  <si>
    <t xml:space="preserve">   confirm SLSNZ, Regions and Clubs may use the information for publicity and promotional purposes.</t>
  </si>
  <si>
    <t xml:space="preserve">    should still be recognised i.e. a paid administrator that is also the voluntary club instructor should be recognised in the latter position.</t>
  </si>
  <si>
    <t xml:space="preserve">    an Arena Referee or an Official; an Arena Referee claims 2 points but can not claim points for being an Official.</t>
  </si>
  <si>
    <t xml:space="preserve">  the SLSNZ Honours &amp; Awards Committee (H&amp;AC) for consideration.</t>
  </si>
  <si>
    <t xml:space="preserve">   with family and friends. We note the need to be diligent in our efforts to ensure deserving people are nominated.  </t>
  </si>
  <si>
    <t>Service Awards – Overview</t>
  </si>
  <si>
    <t>SLSNZ’s Service Awards programme aims to recognise the contribution of our members to surf life saving. This document sets out the framework that will be in</t>
  </si>
  <si>
    <t>(1) Please attach a photo (JPEG) of the potential recipient .  This is a complusory requirement for all nominations</t>
  </si>
  <si>
    <t>(2) Only a Club Chair or President may submit a nomination for SLSNZ Honours &amp; Awards.</t>
  </si>
  <si>
    <t>(3) Please ensure the SLSNZ PAM database is correct and updated with all the Nominees positions, honours and awards as all nominations will</t>
  </si>
  <si>
    <t>(4) The Nominees will be required at the time of acceptance of the Award to verify the correctness of information provided on their behalf and</t>
  </si>
  <si>
    <t>(5) Members can earn points at either Club, District, Region or National level.</t>
  </si>
  <si>
    <t>(6) Members who are paid more than out of pocket expenses for a task receive reduced points those tasks per the schedule.  Voluntary activity</t>
  </si>
  <si>
    <t>(7) Take the highest points for which nominee is eligible for any one year e.g. An Event Referee claims 3 points but can not claim points for being</t>
  </si>
  <si>
    <t>(8) Members can be fast-tracked if they are found to be eligible for a higher award.</t>
  </si>
  <si>
    <t>(1) SLSNZ awards are not automaticly granted, they still need to be applied for, i.e. Clubs still need to submit awards nominees applications to</t>
  </si>
  <si>
    <t>(2) The thresholds are guides only. Club, Regional, &amp; SLSNZ H&amp;AC have complete discretion to award, or not award, points.</t>
  </si>
  <si>
    <t>(3) The Honours and Awards Committees may grant exceptions for "special circumstances".</t>
  </si>
  <si>
    <t>(4) The Membership Recognition programme is designed to recognise members achievements and it is important that they can enjoy the honour</t>
  </si>
  <si>
    <t>(10) The 50 Year Badge Award is for 50 years of service to SLS and does not necessarily need to be consecutive.</t>
  </si>
  <si>
    <t>(5) Nominations for posthumous awards will not be considered. </t>
  </si>
  <si>
    <t>(6) Members of the Club should have access to this point scoring methodology.</t>
  </si>
  <si>
    <t>(9) Members are required to have a prerequisite District or Regional Service Award to be eligible for a New Zealand Service Award.</t>
  </si>
  <si>
    <t>1 point per role not p/a. e.g. Projects / Building / Reunion</t>
  </si>
  <si>
    <t>1 point per role not p/a. e.g. Projects</t>
  </si>
  <si>
    <t>1 point per role not p/a (i.e. Projects etc)</t>
  </si>
  <si>
    <t xml:space="preserve">It can also be used for identifying unusual or one-off roles such as organising a centenary celebration, a key fundraising role on a club trust or undertaking a special assignment. </t>
  </si>
  <si>
    <t xml:space="preserve">(7) The 'Additional Points' section can be used as an overflow from the other sections if there is insufficient space to record a person's activities.   </t>
  </si>
  <si>
    <t>Due to the diverse posibilities simply record the role and the H&amp;A Committee will review, and if necessary contact the nominator regarding an appropriate points value.</t>
  </si>
  <si>
    <t>(8) Awards such as Regional or National 'Lifeguard of the Year', 'Instructor of the Year' etc are recognition in their own right and don't qualify for extra points as part of these Service Awards.</t>
  </si>
  <si>
    <t>Form version 2018 v1</t>
  </si>
  <si>
    <t>place for the 2018 Regional and National Awards.  The Awards covered are:</t>
  </si>
  <si>
    <t>Nomination forms for 2018 Honours Awards available on the SLSNZ website for Clubs to access.</t>
  </si>
  <si>
    <t>Regional Honours &amp; Awards Committees to select recipients for 2018 awards.</t>
  </si>
  <si>
    <t>May - July 2018</t>
  </si>
  <si>
    <t>Nomination forms for 2018 Honours Awards available to on the SLSNZ website for Clubs to access.</t>
  </si>
  <si>
    <t>National Honours Awards Committee to finalise recommendations for 2018.</t>
  </si>
  <si>
    <t>Board Confirmation of Honours &amp; Awards for 2018.</t>
  </si>
  <si>
    <t>Honours &amp; Awards presented at 2018 Awards of Excellence function following the AGM.</t>
  </si>
</sst>
</file>

<file path=xl/styles.xml><?xml version="1.0" encoding="utf-8"?>
<styleSheet xmlns="http://schemas.openxmlformats.org/spreadsheetml/2006/main" xmlns:mc="http://schemas.openxmlformats.org/markup-compatibility/2006" xmlns:x14ac="http://schemas.microsoft.com/office/spreadsheetml/2009/9/ac" mc:Ignorable="x14ac">
  <fonts count="29" x14ac:knownFonts="1">
    <font>
      <sz val="10"/>
      <name val="Arial"/>
    </font>
    <font>
      <sz val="10"/>
      <name val="Arial"/>
      <family val="2"/>
    </font>
    <font>
      <sz val="8"/>
      <name val="Arial"/>
      <family val="2"/>
    </font>
    <font>
      <b/>
      <sz val="10"/>
      <color indexed="9"/>
      <name val="Arial"/>
      <family val="2"/>
    </font>
    <font>
      <sz val="10"/>
      <name val="Arial"/>
      <family val="2"/>
    </font>
    <font>
      <b/>
      <sz val="10"/>
      <name val="Arial"/>
      <family val="2"/>
    </font>
    <font>
      <b/>
      <sz val="10"/>
      <color indexed="13"/>
      <name val="Arial"/>
      <family val="2"/>
    </font>
    <font>
      <b/>
      <sz val="8"/>
      <color indexed="13"/>
      <name val="Arial"/>
      <family val="2"/>
    </font>
    <font>
      <b/>
      <u/>
      <sz val="8"/>
      <name val="Arial"/>
      <family val="2"/>
    </font>
    <font>
      <i/>
      <sz val="8"/>
      <name val="Arial"/>
      <family val="2"/>
    </font>
    <font>
      <i/>
      <sz val="10"/>
      <name val="Arial"/>
      <family val="2"/>
    </font>
    <font>
      <sz val="10"/>
      <color theme="1"/>
      <name val="Arial"/>
      <family val="2"/>
    </font>
    <font>
      <sz val="8"/>
      <color theme="1"/>
      <name val="Arial"/>
      <family val="2"/>
    </font>
    <font>
      <b/>
      <sz val="10"/>
      <color theme="1"/>
      <name val="Arial"/>
      <family val="2"/>
    </font>
    <font>
      <u/>
      <sz val="10"/>
      <color theme="10"/>
      <name val="Arial"/>
      <family val="2"/>
    </font>
    <font>
      <sz val="10"/>
      <color rgb="FFFF0000"/>
      <name val="Arial"/>
      <family val="2"/>
    </font>
    <font>
      <sz val="8"/>
      <color rgb="FFFF0000"/>
      <name val="Arial"/>
      <family val="2"/>
    </font>
    <font>
      <b/>
      <sz val="10"/>
      <color rgb="FFFF0000"/>
      <name val="Arial"/>
      <family val="2"/>
    </font>
    <font>
      <i/>
      <sz val="10"/>
      <color rgb="FFFF0000"/>
      <name val="Arial"/>
      <family val="2"/>
    </font>
    <font>
      <b/>
      <i/>
      <sz val="10"/>
      <color theme="1"/>
      <name val="Arial"/>
      <family val="2"/>
    </font>
    <font>
      <b/>
      <i/>
      <sz val="10"/>
      <name val="Arial"/>
      <family val="2"/>
    </font>
    <font>
      <i/>
      <sz val="10"/>
      <color theme="1"/>
      <name val="Arial"/>
      <family val="2"/>
    </font>
    <font>
      <sz val="11"/>
      <name val="Arial"/>
      <family val="2"/>
    </font>
    <font>
      <b/>
      <sz val="12"/>
      <name val="Arial"/>
      <family val="2"/>
    </font>
    <font>
      <b/>
      <sz val="11"/>
      <name val="Arial"/>
      <family val="2"/>
    </font>
    <font>
      <b/>
      <sz val="9"/>
      <name val="Arial"/>
      <family val="2"/>
    </font>
    <font>
      <b/>
      <u/>
      <sz val="11"/>
      <name val="Arial"/>
      <family val="2"/>
    </font>
    <font>
      <b/>
      <sz val="16"/>
      <name val="Arial"/>
      <family val="2"/>
    </font>
    <font>
      <b/>
      <sz val="20"/>
      <name val="Arial"/>
      <family val="2"/>
    </font>
  </fonts>
  <fills count="9">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13"/>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B0FEC1"/>
        <bgColor indexed="64"/>
      </patternFill>
    </fill>
    <fill>
      <patternFill patternType="solid">
        <fgColor rgb="FFFFFF00"/>
        <bgColor indexed="64"/>
      </patternFill>
    </fill>
  </fills>
  <borders count="31">
    <border>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style="thin">
        <color indexed="64"/>
      </right>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s>
  <cellStyleXfs count="3">
    <xf numFmtId="0" fontId="0" fillId="0" borderId="0"/>
    <xf numFmtId="0" fontId="4" fillId="0" borderId="0"/>
    <xf numFmtId="0" fontId="14" fillId="0" borderId="0" applyNumberFormat="0" applyFill="0" applyBorder="0" applyAlignment="0" applyProtection="0"/>
  </cellStyleXfs>
  <cellXfs count="261">
    <xf numFmtId="0" fontId="0" fillId="0" borderId="0" xfId="0"/>
    <xf numFmtId="0" fontId="0" fillId="0" borderId="7" xfId="0" applyBorder="1" applyProtection="1">
      <protection locked="0"/>
    </xf>
    <xf numFmtId="0" fontId="11" fillId="0" borderId="0" xfId="0" applyFont="1" applyBorder="1" applyAlignment="1" applyProtection="1">
      <alignment horizontal="center"/>
      <protection locked="0"/>
    </xf>
    <xf numFmtId="0" fontId="11" fillId="0" borderId="7" xfId="0" applyFont="1" applyBorder="1" applyAlignment="1" applyProtection="1">
      <alignment horizontal="center"/>
      <protection locked="0"/>
    </xf>
    <xf numFmtId="0" fontId="11" fillId="0" borderId="7" xfId="0" applyFont="1" applyFill="1" applyBorder="1" applyAlignment="1" applyProtection="1">
      <alignment horizontal="center"/>
      <protection locked="0"/>
    </xf>
    <xf numFmtId="0" fontId="0" fillId="0" borderId="7" xfId="0" applyFill="1" applyBorder="1" applyAlignment="1" applyProtection="1">
      <alignment horizontal="center"/>
      <protection locked="0"/>
    </xf>
    <xf numFmtId="0" fontId="0" fillId="0" borderId="7" xfId="0" applyBorder="1" applyAlignment="1" applyProtection="1">
      <alignment horizontal="center"/>
      <protection locked="0"/>
    </xf>
    <xf numFmtId="0" fontId="1" fillId="0" borderId="7" xfId="0" applyFont="1" applyFill="1" applyBorder="1" applyAlignment="1" applyProtection="1">
      <alignment horizontal="center"/>
      <protection locked="0"/>
    </xf>
    <xf numFmtId="0" fontId="11" fillId="7" borderId="0" xfId="0" applyFont="1" applyFill="1" applyBorder="1" applyAlignment="1" applyProtection="1">
      <alignment horizontal="center"/>
      <protection locked="0"/>
    </xf>
    <xf numFmtId="0" fontId="11" fillId="7" borderId="7" xfId="0" applyFont="1" applyFill="1" applyBorder="1" applyAlignment="1" applyProtection="1">
      <alignment horizontal="center"/>
      <protection locked="0"/>
    </xf>
    <xf numFmtId="0" fontId="4" fillId="7" borderId="5" xfId="0" applyFont="1" applyFill="1" applyBorder="1" applyAlignment="1" applyProtection="1">
      <alignment horizontal="right"/>
      <protection locked="0"/>
    </xf>
    <xf numFmtId="0" fontId="1" fillId="7" borderId="5"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0" fontId="23" fillId="7" borderId="3" xfId="0" applyFont="1" applyFill="1" applyBorder="1" applyAlignment="1" applyProtection="1">
      <alignment horizontal="left"/>
      <protection locked="0"/>
    </xf>
    <xf numFmtId="0" fontId="1" fillId="7" borderId="11" xfId="0" applyFont="1" applyFill="1" applyBorder="1" applyAlignment="1" applyProtection="1">
      <alignment horizontal="right"/>
      <protection locked="0"/>
    </xf>
    <xf numFmtId="0" fontId="11" fillId="7" borderId="12" xfId="0" applyFont="1" applyFill="1" applyBorder="1" applyAlignment="1" applyProtection="1">
      <alignment horizontal="center"/>
      <protection locked="0"/>
    </xf>
    <xf numFmtId="0" fontId="4" fillId="7" borderId="6" xfId="0" applyFont="1" applyFill="1" applyBorder="1" applyAlignment="1" applyProtection="1">
      <alignment horizontal="right"/>
      <protection locked="0"/>
    </xf>
    <xf numFmtId="0" fontId="4" fillId="7" borderId="13" xfId="0" applyFont="1" applyFill="1" applyBorder="1" applyAlignment="1" applyProtection="1">
      <alignment horizontal="right"/>
      <protection locked="0"/>
    </xf>
    <xf numFmtId="0" fontId="11" fillId="7" borderId="15" xfId="0" applyFont="1" applyFill="1" applyBorder="1" applyAlignment="1" applyProtection="1">
      <alignment horizontal="center"/>
      <protection locked="0"/>
    </xf>
    <xf numFmtId="0" fontId="4" fillId="7" borderId="10" xfId="0" applyFont="1" applyFill="1" applyBorder="1" applyAlignment="1" applyProtection="1">
      <alignment horizontal="right"/>
      <protection locked="0"/>
    </xf>
    <xf numFmtId="0" fontId="22" fillId="0" borderId="0" xfId="0" applyFont="1"/>
    <xf numFmtId="0" fontId="22" fillId="0" borderId="0" xfId="0" applyFont="1" applyFill="1" applyBorder="1" applyAlignment="1" applyProtection="1">
      <protection locked="0"/>
    </xf>
    <xf numFmtId="0" fontId="24" fillId="0" borderId="0" xfId="0" applyFont="1"/>
    <xf numFmtId="0" fontId="22" fillId="0" borderId="0" xfId="0" applyFont="1" applyFill="1" applyBorder="1" applyAlignment="1" applyProtection="1">
      <alignment horizontal="left"/>
      <protection locked="0"/>
    </xf>
    <xf numFmtId="0" fontId="22" fillId="0" borderId="0" xfId="0" applyFont="1" applyFill="1" applyBorder="1" applyAlignment="1" applyProtection="1">
      <alignment horizontal="left" vertical="top"/>
      <protection locked="0"/>
    </xf>
    <xf numFmtId="0" fontId="22" fillId="0" borderId="0" xfId="0" applyFont="1" applyFill="1" applyBorder="1"/>
    <xf numFmtId="0" fontId="22" fillId="7" borderId="0" xfId="0" applyFont="1" applyFill="1" applyBorder="1"/>
    <xf numFmtId="0" fontId="22" fillId="5" borderId="0" xfId="0" applyFont="1" applyFill="1" applyBorder="1"/>
    <xf numFmtId="0" fontId="24" fillId="0" borderId="0" xfId="0" applyFont="1" applyFill="1" applyBorder="1"/>
    <xf numFmtId="0" fontId="0" fillId="7" borderId="25" xfId="0" applyFill="1" applyBorder="1" applyAlignment="1" applyProtection="1">
      <alignment horizontal="right"/>
      <protection locked="0"/>
    </xf>
    <xf numFmtId="0" fontId="0" fillId="7" borderId="26" xfId="0" applyFill="1" applyBorder="1" applyAlignment="1" applyProtection="1">
      <alignment horizontal="center"/>
      <protection locked="0"/>
    </xf>
    <xf numFmtId="0" fontId="0" fillId="7" borderId="27" xfId="0" applyFill="1" applyBorder="1" applyAlignment="1" applyProtection="1">
      <alignment horizontal="center"/>
      <protection locked="0"/>
    </xf>
    <xf numFmtId="0" fontId="1" fillId="7" borderId="4" xfId="0" applyFont="1" applyFill="1" applyBorder="1" applyProtection="1">
      <protection locked="0"/>
    </xf>
    <xf numFmtId="0" fontId="1" fillId="7" borderId="7" xfId="0" applyFont="1" applyFill="1" applyBorder="1" applyProtection="1">
      <protection locked="0"/>
    </xf>
    <xf numFmtId="0" fontId="14" fillId="7" borderId="9" xfId="2" applyFill="1" applyBorder="1" applyProtection="1">
      <protection locked="0"/>
    </xf>
    <xf numFmtId="0" fontId="0" fillId="7" borderId="3" xfId="0" applyFill="1" applyBorder="1" applyAlignment="1" applyProtection="1">
      <alignment horizontal="left"/>
      <protection locked="0"/>
    </xf>
    <xf numFmtId="17" fontId="0" fillId="7" borderId="3" xfId="0" applyNumberFormat="1" applyFill="1" applyBorder="1" applyAlignment="1" applyProtection="1">
      <alignment horizontal="left"/>
      <protection locked="0"/>
    </xf>
    <xf numFmtId="0" fontId="0" fillId="7" borderId="6" xfId="0" applyFill="1" applyBorder="1" applyAlignment="1" applyProtection="1">
      <alignment horizontal="left"/>
      <protection locked="0"/>
    </xf>
    <xf numFmtId="0" fontId="22" fillId="0" borderId="0" xfId="1" applyFont="1" applyFill="1" applyBorder="1" applyAlignment="1" applyProtection="1">
      <alignment horizontal="left"/>
      <protection locked="0"/>
    </xf>
    <xf numFmtId="0" fontId="22" fillId="0" borderId="0" xfId="0" applyFont="1" applyAlignment="1">
      <alignment vertical="center"/>
    </xf>
    <xf numFmtId="0" fontId="22" fillId="0" borderId="0" xfId="0" applyFont="1" applyAlignment="1">
      <alignment horizontal="left" vertical="center" indent="12"/>
    </xf>
    <xf numFmtId="14" fontId="24" fillId="0" borderId="0" xfId="0" applyNumberFormat="1" applyFont="1" applyAlignment="1">
      <alignment horizontal="center" vertical="center"/>
    </xf>
    <xf numFmtId="0" fontId="24" fillId="0" borderId="0" xfId="0" applyFont="1" applyAlignment="1">
      <alignment horizontal="center" vertical="center"/>
    </xf>
    <xf numFmtId="0" fontId="22" fillId="0" borderId="0" xfId="0" applyFont="1" applyAlignment="1">
      <alignment horizontal="center" vertical="center"/>
    </xf>
    <xf numFmtId="0" fontId="24" fillId="0" borderId="0" xfId="0" applyFont="1" applyAlignment="1">
      <alignment horizontal="center"/>
    </xf>
    <xf numFmtId="0" fontId="26" fillId="0" borderId="20" xfId="0" applyFont="1" applyBorder="1" applyAlignment="1">
      <alignment vertical="center"/>
    </xf>
    <xf numFmtId="0" fontId="22" fillId="0" borderId="21" xfId="0" applyFont="1" applyBorder="1"/>
    <xf numFmtId="0" fontId="24" fillId="0" borderId="28" xfId="0" applyFont="1" applyBorder="1" applyAlignment="1">
      <alignment horizontal="right" vertical="center"/>
    </xf>
    <xf numFmtId="0" fontId="22" fillId="0" borderId="29" xfId="0" applyFont="1" applyBorder="1"/>
    <xf numFmtId="0" fontId="22" fillId="0" borderId="28" xfId="0" applyFont="1" applyBorder="1" applyAlignment="1">
      <alignment vertical="center"/>
    </xf>
    <xf numFmtId="0" fontId="24" fillId="0" borderId="30" xfId="0" applyFont="1" applyBorder="1" applyAlignment="1">
      <alignment horizontal="right" vertical="center"/>
    </xf>
    <xf numFmtId="0" fontId="22" fillId="0" borderId="27" xfId="0" applyFont="1" applyBorder="1"/>
    <xf numFmtId="0" fontId="22" fillId="0" borderId="24" xfId="0" applyFont="1" applyBorder="1"/>
    <xf numFmtId="0" fontId="22" fillId="0" borderId="0" xfId="0" applyFont="1" applyBorder="1"/>
    <xf numFmtId="0" fontId="22" fillId="0" borderId="26" xfId="0" applyFont="1" applyBorder="1"/>
    <xf numFmtId="0" fontId="22" fillId="0" borderId="0" xfId="0" applyFont="1" applyBorder="1" applyAlignment="1">
      <alignment vertical="center"/>
    </xf>
    <xf numFmtId="0" fontId="27" fillId="0" borderId="0" xfId="0" applyFont="1"/>
    <xf numFmtId="0" fontId="0" fillId="0" borderId="0" xfId="0" applyProtection="1"/>
    <xf numFmtId="0" fontId="0" fillId="0" borderId="0" xfId="0" applyBorder="1" applyProtection="1"/>
    <xf numFmtId="0" fontId="4" fillId="0" borderId="0" xfId="0" applyFont="1" applyBorder="1" applyAlignment="1" applyProtection="1">
      <alignment horizontal="left"/>
    </xf>
    <xf numFmtId="0" fontId="18" fillId="0" borderId="0" xfId="0" applyFont="1" applyProtection="1"/>
    <xf numFmtId="0" fontId="3" fillId="2" borderId="11" xfId="0" applyFont="1" applyFill="1" applyBorder="1" applyAlignment="1" applyProtection="1">
      <alignment horizontal="right"/>
    </xf>
    <xf numFmtId="0" fontId="3" fillId="0" borderId="8" xfId="0" applyFont="1" applyFill="1" applyBorder="1" applyAlignment="1" applyProtection="1"/>
    <xf numFmtId="0" fontId="3" fillId="2" borderId="15" xfId="0" applyFont="1" applyFill="1" applyBorder="1" applyAlignment="1" applyProtection="1"/>
    <xf numFmtId="0" fontId="3" fillId="2" borderId="5" xfId="0" applyFont="1" applyFill="1" applyBorder="1" applyAlignment="1" applyProtection="1">
      <alignment horizontal="right"/>
    </xf>
    <xf numFmtId="0" fontId="3" fillId="0" borderId="0" xfId="0" applyFont="1" applyFill="1" applyBorder="1" applyAlignment="1" applyProtection="1"/>
    <xf numFmtId="0" fontId="5" fillId="8" borderId="12" xfId="0" applyFont="1" applyFill="1" applyBorder="1" applyAlignment="1" applyProtection="1"/>
    <xf numFmtId="0" fontId="5" fillId="0" borderId="0" xfId="0" applyFont="1" applyFill="1" applyBorder="1" applyAlignment="1" applyProtection="1"/>
    <xf numFmtId="0" fontId="5" fillId="4" borderId="0" xfId="0" applyFont="1" applyFill="1" applyBorder="1" applyAlignment="1" applyProtection="1"/>
    <xf numFmtId="0" fontId="3" fillId="2" borderId="13" xfId="0" applyFont="1" applyFill="1" applyBorder="1" applyAlignment="1" applyProtection="1">
      <alignment horizontal="right"/>
    </xf>
    <xf numFmtId="0" fontId="5" fillId="4" borderId="15" xfId="0" applyFont="1" applyFill="1" applyBorder="1" applyAlignment="1" applyProtection="1"/>
    <xf numFmtId="49" fontId="0" fillId="0" borderId="0" xfId="0" applyNumberFormat="1" applyBorder="1" applyProtection="1"/>
    <xf numFmtId="0" fontId="3" fillId="2" borderId="0" xfId="0" applyFont="1" applyFill="1" applyBorder="1" applyAlignment="1" applyProtection="1">
      <alignment horizontal="right"/>
    </xf>
    <xf numFmtId="0" fontId="3" fillId="2" borderId="1" xfId="0" applyFont="1" applyFill="1" applyBorder="1" applyAlignment="1" applyProtection="1"/>
    <xf numFmtId="0" fontId="18" fillId="0" borderId="0" xfId="0" applyFont="1" applyFill="1" applyProtection="1"/>
    <xf numFmtId="0" fontId="3" fillId="2" borderId="4" xfId="0" applyFont="1" applyFill="1" applyBorder="1" applyAlignment="1" applyProtection="1">
      <alignment horizontal="center"/>
    </xf>
    <xf numFmtId="0" fontId="3" fillId="2" borderId="6" xfId="0" applyFont="1" applyFill="1" applyBorder="1" applyAlignment="1" applyProtection="1">
      <alignment horizontal="center"/>
    </xf>
    <xf numFmtId="0" fontId="3" fillId="2" borderId="6" xfId="0" applyFont="1" applyFill="1" applyBorder="1" applyAlignment="1" applyProtection="1">
      <alignment horizontal="right"/>
    </xf>
    <xf numFmtId="0" fontId="4" fillId="0" borderId="0" xfId="0" applyFont="1" applyFill="1" applyBorder="1" applyAlignment="1" applyProtection="1">
      <alignment horizontal="right"/>
    </xf>
    <xf numFmtId="0" fontId="11" fillId="0" borderId="0" xfId="0" applyFont="1" applyFill="1" applyBorder="1" applyAlignment="1" applyProtection="1">
      <alignment horizontal="center"/>
    </xf>
    <xf numFmtId="0" fontId="0" fillId="0" borderId="0" xfId="0" applyFill="1" applyBorder="1" applyProtection="1"/>
    <xf numFmtId="0" fontId="0" fillId="0" borderId="0" xfId="0" applyFill="1" applyProtection="1"/>
    <xf numFmtId="0" fontId="3" fillId="2" borderId="11" xfId="0" applyFont="1" applyFill="1" applyBorder="1" applyAlignment="1" applyProtection="1">
      <alignment horizontal="center"/>
    </xf>
    <xf numFmtId="0" fontId="3" fillId="2" borderId="12" xfId="0" applyFont="1" applyFill="1" applyBorder="1" applyAlignment="1" applyProtection="1">
      <alignment horizontal="center"/>
    </xf>
    <xf numFmtId="0" fontId="3" fillId="2" borderId="7" xfId="0" applyFont="1" applyFill="1" applyBorder="1" applyAlignment="1" applyProtection="1">
      <alignment horizontal="center"/>
    </xf>
    <xf numFmtId="0" fontId="0" fillId="5" borderId="5" xfId="0" applyFill="1" applyBorder="1" applyAlignment="1" applyProtection="1">
      <alignment horizontal="right"/>
    </xf>
    <xf numFmtId="0" fontId="0" fillId="5" borderId="4" xfId="0" applyFill="1" applyBorder="1" applyAlignment="1" applyProtection="1">
      <alignment horizontal="center"/>
    </xf>
    <xf numFmtId="0" fontId="0" fillId="5" borderId="7" xfId="0" applyFill="1" applyBorder="1" applyAlignment="1" applyProtection="1">
      <alignment horizontal="center"/>
    </xf>
    <xf numFmtId="0" fontId="0" fillId="5" borderId="0" xfId="0" applyFill="1" applyBorder="1" applyAlignment="1" applyProtection="1">
      <alignment horizontal="center"/>
    </xf>
    <xf numFmtId="0" fontId="11" fillId="5" borderId="5" xfId="0" applyFont="1" applyFill="1" applyBorder="1" applyAlignment="1" applyProtection="1">
      <alignment horizontal="right"/>
    </xf>
    <xf numFmtId="0" fontId="1" fillId="5" borderId="5" xfId="0" applyFont="1" applyFill="1" applyBorder="1" applyAlignment="1" applyProtection="1">
      <alignment horizontal="right"/>
    </xf>
    <xf numFmtId="0" fontId="1" fillId="5" borderId="7" xfId="0" applyFont="1" applyFill="1" applyBorder="1" applyAlignment="1" applyProtection="1">
      <alignment horizontal="center"/>
    </xf>
    <xf numFmtId="0" fontId="1" fillId="5" borderId="0" xfId="0" applyFont="1" applyFill="1" applyBorder="1" applyAlignment="1" applyProtection="1">
      <alignment horizontal="center"/>
    </xf>
    <xf numFmtId="0" fontId="15" fillId="5" borderId="7" xfId="0" applyFont="1" applyFill="1" applyBorder="1" applyAlignment="1" applyProtection="1">
      <alignment horizontal="center"/>
    </xf>
    <xf numFmtId="0" fontId="15" fillId="0" borderId="0" xfId="0" applyFont="1" applyProtection="1"/>
    <xf numFmtId="0" fontId="4" fillId="5" borderId="5" xfId="0" applyFont="1" applyFill="1" applyBorder="1" applyAlignment="1" applyProtection="1">
      <alignment horizontal="right"/>
    </xf>
    <xf numFmtId="0" fontId="0" fillId="5" borderId="7" xfId="0" applyFill="1" applyBorder="1" applyProtection="1"/>
    <xf numFmtId="0" fontId="6" fillId="2" borderId="11" xfId="0" applyFont="1" applyFill="1" applyBorder="1" applyAlignment="1" applyProtection="1">
      <alignment horizontal="right"/>
    </xf>
    <xf numFmtId="0" fontId="6" fillId="2" borderId="3" xfId="0" applyFont="1" applyFill="1" applyBorder="1" applyAlignment="1" applyProtection="1">
      <alignment horizontal="center"/>
    </xf>
    <xf numFmtId="0" fontId="6" fillId="2" borderId="1" xfId="0" applyFont="1" applyFill="1" applyBorder="1" applyAlignment="1" applyProtection="1">
      <alignment horizontal="center"/>
    </xf>
    <xf numFmtId="0" fontId="6" fillId="2" borderId="4" xfId="0" applyFont="1" applyFill="1" applyBorder="1" applyAlignment="1" applyProtection="1">
      <alignment horizontal="center"/>
    </xf>
    <xf numFmtId="0" fontId="6" fillId="2" borderId="12" xfId="0" applyFont="1" applyFill="1" applyBorder="1" applyAlignment="1" applyProtection="1">
      <alignment horizontal="center"/>
    </xf>
    <xf numFmtId="0" fontId="3" fillId="0" borderId="0" xfId="0" applyFont="1" applyFill="1" applyBorder="1" applyAlignment="1" applyProtection="1">
      <alignment horizontal="right"/>
    </xf>
    <xf numFmtId="0" fontId="11" fillId="0" borderId="0" xfId="0" applyFont="1" applyBorder="1" applyAlignment="1" applyProtection="1">
      <alignment horizontal="center"/>
    </xf>
    <xf numFmtId="0" fontId="0" fillId="0" borderId="15" xfId="0" applyBorder="1" applyProtection="1"/>
    <xf numFmtId="0" fontId="3" fillId="2" borderId="0" xfId="0" applyFont="1" applyFill="1" applyBorder="1" applyAlignment="1" applyProtection="1">
      <alignment horizontal="center"/>
    </xf>
    <xf numFmtId="0" fontId="11" fillId="5" borderId="11" xfId="0" applyFont="1" applyFill="1" applyBorder="1" applyAlignment="1" applyProtection="1">
      <alignment horizontal="center"/>
    </xf>
    <xf numFmtId="0" fontId="11" fillId="5" borderId="4" xfId="0" applyFont="1" applyFill="1" applyBorder="1" applyAlignment="1" applyProtection="1">
      <alignment horizontal="center"/>
    </xf>
    <xf numFmtId="0" fontId="11" fillId="5" borderId="7" xfId="0" applyFont="1" applyFill="1" applyBorder="1" applyAlignment="1" applyProtection="1">
      <alignment horizontal="center"/>
    </xf>
    <xf numFmtId="0" fontId="11" fillId="5" borderId="0" xfId="0" applyFont="1" applyFill="1" applyBorder="1" applyAlignment="1" applyProtection="1">
      <alignment horizontal="center"/>
    </xf>
    <xf numFmtId="0" fontId="11" fillId="5" borderId="5" xfId="0" applyFont="1" applyFill="1" applyBorder="1" applyAlignment="1" applyProtection="1">
      <alignment horizontal="center"/>
    </xf>
    <xf numFmtId="0" fontId="11" fillId="5" borderId="8" xfId="0" applyFont="1" applyFill="1" applyBorder="1" applyAlignment="1" applyProtection="1">
      <alignment horizontal="center"/>
    </xf>
    <xf numFmtId="0" fontId="15" fillId="5" borderId="5" xfId="0" applyFont="1" applyFill="1" applyBorder="1" applyAlignment="1" applyProtection="1">
      <alignment horizontal="center"/>
    </xf>
    <xf numFmtId="0" fontId="1" fillId="5" borderId="8" xfId="0" applyFont="1" applyFill="1" applyBorder="1" applyAlignment="1" applyProtection="1">
      <alignment horizontal="center"/>
    </xf>
    <xf numFmtId="0" fontId="0" fillId="5" borderId="5" xfId="0" applyFill="1" applyBorder="1" applyAlignment="1" applyProtection="1">
      <alignment horizontal="center"/>
    </xf>
    <xf numFmtId="0" fontId="0" fillId="5" borderId="8" xfId="0" applyFill="1" applyBorder="1" applyAlignment="1" applyProtection="1">
      <alignment horizontal="center"/>
    </xf>
    <xf numFmtId="0" fontId="0" fillId="5" borderId="13" xfId="0" applyFill="1" applyBorder="1" applyAlignment="1" applyProtection="1">
      <alignment horizontal="center"/>
    </xf>
    <xf numFmtId="0" fontId="0" fillId="5" borderId="9" xfId="0" applyFill="1" applyBorder="1" applyProtection="1"/>
    <xf numFmtId="0" fontId="6" fillId="2" borderId="9" xfId="0" applyFont="1" applyFill="1" applyBorder="1" applyAlignment="1" applyProtection="1">
      <alignment horizontal="right"/>
    </xf>
    <xf numFmtId="0" fontId="6" fillId="2" borderId="10" xfId="0" applyFont="1" applyFill="1" applyBorder="1" applyAlignment="1" applyProtection="1">
      <alignment horizontal="center"/>
    </xf>
    <xf numFmtId="0" fontId="6" fillId="2" borderId="15" xfId="0" applyFont="1" applyFill="1" applyBorder="1" applyAlignment="1" applyProtection="1">
      <alignment horizontal="center"/>
    </xf>
    <xf numFmtId="0" fontId="6" fillId="2" borderId="13" xfId="0" applyFont="1" applyFill="1" applyBorder="1" applyAlignment="1" applyProtection="1">
      <alignment horizontal="center"/>
    </xf>
    <xf numFmtId="0" fontId="6" fillId="2" borderId="9" xfId="0" applyFont="1" applyFill="1" applyBorder="1" applyAlignment="1" applyProtection="1">
      <alignment horizontal="center"/>
    </xf>
    <xf numFmtId="0" fontId="0" fillId="0" borderId="0" xfId="0" applyAlignment="1" applyProtection="1">
      <alignment horizontal="right"/>
    </xf>
    <xf numFmtId="0" fontId="0" fillId="0" borderId="0" xfId="0" applyAlignment="1" applyProtection="1">
      <alignment horizontal="center"/>
    </xf>
    <xf numFmtId="0" fontId="0" fillId="0" borderId="0" xfId="0" applyAlignment="1" applyProtection="1">
      <alignment horizontal="left"/>
    </xf>
    <xf numFmtId="0" fontId="17" fillId="2" borderId="4" xfId="0" applyFont="1" applyFill="1" applyBorder="1" applyAlignment="1" applyProtection="1">
      <alignment horizontal="center"/>
    </xf>
    <xf numFmtId="0" fontId="1" fillId="5" borderId="11" xfId="0" applyFont="1" applyFill="1" applyBorder="1" applyAlignment="1" applyProtection="1">
      <alignment horizontal="center"/>
    </xf>
    <xf numFmtId="0" fontId="1" fillId="5" borderId="5" xfId="0" applyFont="1" applyFill="1" applyBorder="1" applyAlignment="1" applyProtection="1">
      <alignment horizontal="center"/>
    </xf>
    <xf numFmtId="0" fontId="11" fillId="5" borderId="7" xfId="0" applyFont="1" applyFill="1" applyBorder="1" applyAlignment="1" applyProtection="1">
      <alignment horizontal="right"/>
    </xf>
    <xf numFmtId="0" fontId="1" fillId="5" borderId="7" xfId="0" applyFont="1" applyFill="1" applyBorder="1" applyAlignment="1" applyProtection="1">
      <alignment horizontal="right"/>
    </xf>
    <xf numFmtId="0" fontId="6" fillId="2" borderId="7" xfId="0" applyFont="1" applyFill="1" applyBorder="1" applyAlignment="1" applyProtection="1">
      <alignment horizontal="right"/>
    </xf>
    <xf numFmtId="0" fontId="6" fillId="2" borderId="0" xfId="0" applyFont="1" applyFill="1" applyBorder="1" applyAlignment="1" applyProtection="1">
      <alignment horizontal="center"/>
    </xf>
    <xf numFmtId="0" fontId="6" fillId="2" borderId="7" xfId="0" applyFont="1" applyFill="1" applyBorder="1" applyAlignment="1" applyProtection="1">
      <alignment horizontal="center"/>
    </xf>
    <xf numFmtId="0" fontId="0" fillId="0" borderId="0" xfId="0" applyBorder="1" applyAlignment="1" applyProtection="1">
      <alignment horizontal="right"/>
    </xf>
    <xf numFmtId="0" fontId="0" fillId="0" borderId="0" xfId="0" applyBorder="1" applyAlignment="1" applyProtection="1">
      <alignment horizontal="center"/>
    </xf>
    <xf numFmtId="0" fontId="0" fillId="0" borderId="0" xfId="0" applyBorder="1" applyAlignment="1" applyProtection="1">
      <alignment horizontal="left"/>
    </xf>
    <xf numFmtId="0" fontId="18" fillId="0" borderId="0" xfId="0" applyFont="1" applyFill="1" applyBorder="1" applyProtection="1"/>
    <xf numFmtId="0" fontId="18" fillId="0" borderId="0" xfId="0" applyFont="1" applyBorder="1" applyProtection="1"/>
    <xf numFmtId="0" fontId="3" fillId="2" borderId="5" xfId="0" applyFont="1" applyFill="1" applyBorder="1" applyAlignment="1" applyProtection="1">
      <alignment horizontal="center"/>
    </xf>
    <xf numFmtId="0" fontId="1" fillId="0" borderId="0" xfId="0" applyFont="1" applyProtection="1"/>
    <xf numFmtId="0" fontId="0" fillId="5" borderId="9" xfId="0" applyFill="1" applyBorder="1" applyAlignment="1" applyProtection="1">
      <alignment horizontal="center"/>
    </xf>
    <xf numFmtId="0" fontId="0" fillId="5" borderId="0" xfId="0" applyFill="1" applyProtection="1"/>
    <xf numFmtId="0" fontId="6" fillId="2" borderId="13" xfId="0" applyFont="1" applyFill="1" applyBorder="1" applyAlignment="1" applyProtection="1">
      <alignment horizontal="right"/>
    </xf>
    <xf numFmtId="0" fontId="3" fillId="2" borderId="3" xfId="0" applyFont="1" applyFill="1" applyBorder="1" applyAlignment="1" applyProtection="1">
      <alignment horizontal="center"/>
    </xf>
    <xf numFmtId="0" fontId="3" fillId="2" borderId="2" xfId="0" applyFont="1" applyFill="1" applyBorder="1" applyAlignment="1" applyProtection="1">
      <alignment horizontal="center"/>
    </xf>
    <xf numFmtId="0" fontId="3" fillId="2" borderId="1" xfId="0" applyFont="1" applyFill="1" applyBorder="1" applyAlignment="1" applyProtection="1">
      <alignment horizontal="center"/>
    </xf>
    <xf numFmtId="0" fontId="3" fillId="2" borderId="14" xfId="0" applyFont="1" applyFill="1" applyBorder="1" applyAlignment="1" applyProtection="1">
      <alignment horizontal="center"/>
    </xf>
    <xf numFmtId="0" fontId="0" fillId="3" borderId="7" xfId="0" applyFill="1" applyBorder="1" applyAlignment="1" applyProtection="1">
      <alignment horizontal="center"/>
    </xf>
    <xf numFmtId="0" fontId="6" fillId="2" borderId="3" xfId="0" applyFont="1" applyFill="1" applyBorder="1" applyAlignment="1" applyProtection="1">
      <alignment horizontal="right"/>
    </xf>
    <xf numFmtId="0" fontId="6" fillId="2" borderId="2" xfId="0" applyFont="1" applyFill="1" applyBorder="1" applyAlignment="1" applyProtection="1">
      <alignment horizontal="center"/>
    </xf>
    <xf numFmtId="0" fontId="13" fillId="5" borderId="14" xfId="0" applyFont="1" applyFill="1" applyBorder="1" applyAlignment="1" applyProtection="1">
      <alignment horizontal="right"/>
    </xf>
    <xf numFmtId="0" fontId="13" fillId="5" borderId="3" xfId="0" applyFont="1" applyFill="1" applyBorder="1" applyAlignment="1" applyProtection="1">
      <alignment horizontal="center"/>
    </xf>
    <xf numFmtId="0" fontId="19" fillId="6" borderId="6" xfId="0" applyFont="1" applyFill="1" applyBorder="1" applyAlignment="1" applyProtection="1">
      <alignment horizontal="center"/>
    </xf>
    <xf numFmtId="0" fontId="13" fillId="5" borderId="2" xfId="0" applyFont="1" applyFill="1" applyBorder="1" applyAlignment="1" applyProtection="1">
      <alignment horizontal="center"/>
    </xf>
    <xf numFmtId="0" fontId="19" fillId="6" borderId="4" xfId="0" applyFont="1" applyFill="1" applyBorder="1" applyAlignment="1" applyProtection="1">
      <alignment horizontal="center"/>
    </xf>
    <xf numFmtId="0" fontId="11" fillId="5" borderId="11" xfId="0" applyFont="1" applyFill="1" applyBorder="1" applyAlignment="1" applyProtection="1">
      <alignment horizontal="right"/>
    </xf>
    <xf numFmtId="0" fontId="13" fillId="5" borderId="12" xfId="0" applyFont="1" applyFill="1" applyBorder="1" applyAlignment="1" applyProtection="1">
      <alignment horizontal="center"/>
    </xf>
    <xf numFmtId="0" fontId="13" fillId="5" borderId="0" xfId="0" applyFont="1" applyFill="1" applyBorder="1" applyAlignment="1" applyProtection="1">
      <alignment horizontal="center"/>
    </xf>
    <xf numFmtId="0" fontId="19" fillId="6" borderId="7" xfId="0" applyFont="1" applyFill="1" applyBorder="1" applyAlignment="1" applyProtection="1">
      <alignment horizontal="center"/>
    </xf>
    <xf numFmtId="0" fontId="11" fillId="5" borderId="13" xfId="0" applyFont="1" applyFill="1" applyBorder="1" applyAlignment="1" applyProtection="1">
      <alignment horizontal="right"/>
    </xf>
    <xf numFmtId="0" fontId="13" fillId="5" borderId="15" xfId="0" applyFont="1" applyFill="1" applyBorder="1" applyAlignment="1" applyProtection="1">
      <alignment horizontal="center"/>
    </xf>
    <xf numFmtId="0" fontId="19" fillId="6" borderId="9" xfId="0" applyFont="1" applyFill="1" applyBorder="1" applyAlignment="1" applyProtection="1">
      <alignment horizontal="center"/>
    </xf>
    <xf numFmtId="0" fontId="13" fillId="5" borderId="5" xfId="0" applyFont="1" applyFill="1" applyBorder="1" applyAlignment="1" applyProtection="1">
      <alignment horizontal="center"/>
    </xf>
    <xf numFmtId="0" fontId="13" fillId="5" borderId="8" xfId="0" applyFont="1" applyFill="1" applyBorder="1" applyAlignment="1" applyProtection="1">
      <alignment horizontal="center"/>
    </xf>
    <xf numFmtId="0" fontId="19" fillId="6" borderId="0" xfId="0" applyFont="1" applyFill="1" applyBorder="1" applyAlignment="1" applyProtection="1">
      <alignment horizontal="center"/>
    </xf>
    <xf numFmtId="0" fontId="19" fillId="6" borderId="8" xfId="0" applyFont="1" applyFill="1" applyBorder="1" applyAlignment="1" applyProtection="1">
      <alignment horizontal="center"/>
    </xf>
    <xf numFmtId="0" fontId="13" fillId="5" borderId="5" xfId="0" applyFont="1" applyFill="1" applyBorder="1" applyAlignment="1" applyProtection="1">
      <alignment horizontal="left"/>
    </xf>
    <xf numFmtId="0" fontId="21" fillId="5" borderId="0" xfId="0" applyFont="1" applyFill="1" applyBorder="1" applyAlignment="1" applyProtection="1">
      <alignment horizontal="center"/>
    </xf>
    <xf numFmtId="0" fontId="13" fillId="5" borderId="11" xfId="0" applyFont="1" applyFill="1" applyBorder="1" applyAlignment="1" applyProtection="1">
      <alignment horizontal="center"/>
    </xf>
    <xf numFmtId="0" fontId="11" fillId="5" borderId="13" xfId="0" applyFont="1" applyFill="1" applyBorder="1" applyAlignment="1" applyProtection="1">
      <alignment horizontal="center"/>
    </xf>
    <xf numFmtId="0" fontId="13" fillId="5" borderId="10" xfId="0"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7" xfId="0" applyFont="1" applyFill="1" applyBorder="1" applyAlignment="1" applyProtection="1">
      <alignment horizontal="center"/>
    </xf>
    <xf numFmtId="0" fontId="11" fillId="5" borderId="10" xfId="0" applyFont="1" applyFill="1" applyBorder="1" applyAlignment="1" applyProtection="1">
      <alignment horizontal="center"/>
    </xf>
    <xf numFmtId="0" fontId="13" fillId="5" borderId="9" xfId="0" applyFont="1" applyFill="1" applyBorder="1" applyAlignment="1" applyProtection="1">
      <alignment horizontal="center"/>
    </xf>
    <xf numFmtId="0" fontId="1" fillId="0" borderId="16" xfId="0" applyFont="1" applyBorder="1" applyAlignment="1" applyProtection="1">
      <alignment horizontal="center"/>
      <protection hidden="1"/>
    </xf>
    <xf numFmtId="0" fontId="1" fillId="0" borderId="23" xfId="0" applyFont="1" applyFill="1" applyBorder="1" applyAlignment="1" applyProtection="1">
      <alignment horizontal="center"/>
      <protection hidden="1"/>
    </xf>
    <xf numFmtId="0" fontId="0" fillId="0" borderId="0" xfId="0" applyProtection="1">
      <protection hidden="1"/>
    </xf>
    <xf numFmtId="0" fontId="18" fillId="0" borderId="0" xfId="0" applyFont="1" applyFill="1" applyProtection="1">
      <protection locked="0" hidden="1"/>
    </xf>
    <xf numFmtId="0" fontId="18" fillId="0" borderId="0" xfId="0" applyFont="1" applyProtection="1">
      <protection locked="0" hidden="1"/>
    </xf>
    <xf numFmtId="17" fontId="18" fillId="0" borderId="0" xfId="0" applyNumberFormat="1" applyFont="1" applyFill="1" applyProtection="1">
      <protection locked="0" hidden="1"/>
    </xf>
    <xf numFmtId="0" fontId="24" fillId="0" borderId="0" xfId="0" applyFont="1" applyBorder="1" applyAlignment="1">
      <alignment horizontal="right" vertical="center"/>
    </xf>
    <xf numFmtId="0" fontId="22" fillId="0" borderId="0" xfId="0" applyFont="1" applyBorder="1" applyAlignment="1">
      <alignment horizontal="right" vertical="center"/>
    </xf>
    <xf numFmtId="0" fontId="22" fillId="0" borderId="26" xfId="0" applyFont="1" applyBorder="1" applyAlignment="1">
      <alignment vertical="center"/>
    </xf>
    <xf numFmtId="0" fontId="26" fillId="0" borderId="0" xfId="0" applyFont="1" applyAlignment="1">
      <alignment vertical="center"/>
    </xf>
    <xf numFmtId="0" fontId="26" fillId="0" borderId="0" xfId="0" applyFont="1"/>
    <xf numFmtId="0" fontId="28" fillId="0" borderId="0" xfId="0" applyFont="1" applyAlignment="1">
      <alignment vertical="center"/>
    </xf>
    <xf numFmtId="0" fontId="4" fillId="0" borderId="1" xfId="0" applyFont="1" applyFill="1" applyBorder="1" applyAlignment="1" applyProtection="1">
      <alignment horizontal="right"/>
    </xf>
    <xf numFmtId="0" fontId="8" fillId="0" borderId="11" xfId="0" applyFont="1" applyBorder="1" applyAlignment="1" applyProtection="1">
      <alignment horizontal="left" vertical="top" wrapText="1"/>
      <protection locked="0"/>
    </xf>
    <xf numFmtId="0" fontId="8" fillId="0" borderId="12" xfId="0" applyFont="1" applyBorder="1" applyAlignment="1" applyProtection="1">
      <alignment horizontal="left" vertical="top" wrapText="1"/>
      <protection locked="0"/>
    </xf>
    <xf numFmtId="0" fontId="8" fillId="0" borderId="6" xfId="0" applyFont="1" applyBorder="1" applyAlignment="1" applyProtection="1">
      <alignment horizontal="left" vertical="top" wrapText="1"/>
      <protection locked="0"/>
    </xf>
    <xf numFmtId="0" fontId="8" fillId="0" borderId="5" xfId="0" applyFont="1" applyBorder="1" applyAlignment="1" applyProtection="1">
      <alignment horizontal="left" vertical="top" wrapText="1"/>
      <protection locked="0"/>
    </xf>
    <xf numFmtId="0" fontId="8" fillId="0" borderId="0" xfId="0" applyFont="1" applyBorder="1" applyAlignment="1" applyProtection="1">
      <alignment horizontal="left" vertical="top" wrapText="1"/>
      <protection locked="0"/>
    </xf>
    <xf numFmtId="0" fontId="8" fillId="0" borderId="8" xfId="0" applyFont="1" applyBorder="1" applyAlignment="1" applyProtection="1">
      <alignment horizontal="left" vertical="top" wrapText="1"/>
      <protection locked="0"/>
    </xf>
    <xf numFmtId="0" fontId="8" fillId="0" borderId="13" xfId="0" applyFont="1" applyBorder="1" applyAlignment="1" applyProtection="1">
      <alignment horizontal="left" vertical="top" wrapText="1"/>
      <protection locked="0"/>
    </xf>
    <xf numFmtId="0" fontId="8" fillId="0" borderId="15" xfId="0" applyFont="1" applyBorder="1" applyAlignment="1" applyProtection="1">
      <alignment horizontal="left" vertical="top" wrapText="1"/>
      <protection locked="0"/>
    </xf>
    <xf numFmtId="0" fontId="8" fillId="0" borderId="10" xfId="0" applyFont="1" applyBorder="1" applyAlignment="1" applyProtection="1">
      <alignment horizontal="left" vertical="top" wrapText="1"/>
      <protection locked="0"/>
    </xf>
    <xf numFmtId="0" fontId="9" fillId="7" borderId="5"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3" fillId="2" borderId="5" xfId="0" applyFont="1" applyFill="1" applyBorder="1" applyAlignment="1" applyProtection="1">
      <alignment horizontal="left"/>
    </xf>
    <xf numFmtId="0" fontId="3" fillId="2" borderId="0" xfId="0" applyFont="1" applyFill="1" applyBorder="1" applyAlignment="1" applyProtection="1">
      <alignment horizontal="left"/>
    </xf>
    <xf numFmtId="0" fontId="7" fillId="2" borderId="5" xfId="0" applyFont="1" applyFill="1" applyBorder="1" applyAlignment="1" applyProtection="1">
      <alignment horizontal="left"/>
    </xf>
    <xf numFmtId="0" fontId="7" fillId="2" borderId="0" xfId="0" applyFont="1" applyFill="1" applyBorder="1" applyAlignment="1" applyProtection="1">
      <alignment horizontal="left"/>
    </xf>
    <xf numFmtId="0" fontId="9" fillId="7" borderId="11" xfId="0" applyFont="1" applyFill="1" applyBorder="1" applyAlignment="1" applyProtection="1">
      <alignment horizontal="left"/>
      <protection locked="0"/>
    </xf>
    <xf numFmtId="0" fontId="9" fillId="7" borderId="6"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7" fillId="2" borderId="11" xfId="0" applyFont="1" applyFill="1" applyBorder="1" applyAlignment="1" applyProtection="1">
      <alignment horizontal="center"/>
    </xf>
    <xf numFmtId="0" fontId="7" fillId="2" borderId="12" xfId="0" applyFont="1" applyFill="1" applyBorder="1" applyAlignment="1" applyProtection="1">
      <alignment horizontal="center"/>
    </xf>
    <xf numFmtId="0" fontId="2" fillId="7" borderId="5" xfId="0" applyFont="1" applyFill="1" applyBorder="1" applyAlignment="1" applyProtection="1">
      <alignment horizontal="left"/>
      <protection locked="0"/>
    </xf>
    <xf numFmtId="0" fontId="2" fillId="7" borderId="8" xfId="0" applyFont="1" applyFill="1" applyBorder="1" applyAlignment="1" applyProtection="1">
      <alignment horizontal="left"/>
      <protection locked="0"/>
    </xf>
    <xf numFmtId="0" fontId="0" fillId="7" borderId="22" xfId="0" applyFill="1" applyBorder="1" applyAlignment="1" applyProtection="1">
      <alignment horizontal="center"/>
      <protection locked="0"/>
    </xf>
    <xf numFmtId="0" fontId="0" fillId="7" borderId="21" xfId="0" applyFill="1" applyBorder="1" applyAlignment="1" applyProtection="1">
      <alignment horizontal="center"/>
      <protection locked="0"/>
    </xf>
    <xf numFmtId="0" fontId="23" fillId="7" borderId="17" xfId="0" applyFont="1" applyFill="1" applyBorder="1" applyAlignment="1" applyProtection="1">
      <alignment horizontal="left"/>
      <protection locked="0"/>
    </xf>
    <xf numFmtId="0" fontId="23" fillId="7" borderId="18" xfId="0" applyFont="1" applyFill="1" applyBorder="1" applyAlignment="1" applyProtection="1">
      <alignment horizontal="left"/>
      <protection locked="0"/>
    </xf>
    <xf numFmtId="0" fontId="23" fillId="7" borderId="19" xfId="0" applyFont="1" applyFill="1" applyBorder="1" applyAlignment="1" applyProtection="1">
      <alignment horizontal="left"/>
      <protection locked="0"/>
    </xf>
    <xf numFmtId="0" fontId="9" fillId="7" borderId="5" xfId="0" applyFont="1" applyFill="1" applyBorder="1" applyAlignment="1" applyProtection="1">
      <alignment horizontal="left" vertical="top"/>
      <protection locked="0"/>
    </xf>
    <xf numFmtId="0" fontId="9" fillId="7" borderId="8" xfId="0" applyFont="1" applyFill="1" applyBorder="1" applyAlignment="1" applyProtection="1">
      <alignment horizontal="left" vertical="top"/>
      <protection locked="0"/>
    </xf>
    <xf numFmtId="0" fontId="16" fillId="7" borderId="5" xfId="0" applyFont="1" applyFill="1" applyBorder="1" applyAlignment="1" applyProtection="1">
      <alignment horizontal="left"/>
      <protection locked="0"/>
    </xf>
    <xf numFmtId="0" fontId="16" fillId="7" borderId="8" xfId="0" applyFont="1" applyFill="1" applyBorder="1" applyAlignment="1" applyProtection="1">
      <alignment horizontal="left"/>
      <protection locked="0"/>
    </xf>
    <xf numFmtId="0" fontId="20" fillId="4" borderId="14" xfId="0" applyFont="1" applyFill="1" applyBorder="1" applyAlignment="1" applyProtection="1">
      <alignment horizontal="center"/>
    </xf>
    <xf numFmtId="0" fontId="20" fillId="4" borderId="2" xfId="0" applyFont="1" applyFill="1" applyBorder="1" applyAlignment="1" applyProtection="1">
      <alignment horizontal="center"/>
    </xf>
    <xf numFmtId="0" fontId="19" fillId="6" borderId="13" xfId="0" applyFont="1" applyFill="1" applyBorder="1" applyAlignment="1" applyProtection="1">
      <alignment horizontal="center"/>
    </xf>
    <xf numFmtId="0" fontId="19" fillId="6" borderId="10" xfId="0" applyFont="1" applyFill="1" applyBorder="1" applyAlignment="1" applyProtection="1">
      <alignment horizontal="center"/>
    </xf>
    <xf numFmtId="0" fontId="19" fillId="6" borderId="11" xfId="0" applyFont="1" applyFill="1" applyBorder="1" applyAlignment="1" applyProtection="1">
      <alignment horizontal="center"/>
    </xf>
    <xf numFmtId="0" fontId="19" fillId="6" borderId="6" xfId="0" applyFont="1" applyFill="1" applyBorder="1" applyAlignment="1" applyProtection="1">
      <alignment horizontal="center"/>
    </xf>
    <xf numFmtId="0" fontId="19" fillId="6" borderId="5" xfId="0" applyFont="1" applyFill="1" applyBorder="1" applyAlignment="1" applyProtection="1">
      <alignment horizontal="center"/>
    </xf>
    <xf numFmtId="0" fontId="19" fillId="6" borderId="8" xfId="0" applyFont="1" applyFill="1" applyBorder="1" applyAlignment="1" applyProtection="1">
      <alignment horizontal="center"/>
    </xf>
    <xf numFmtId="49" fontId="14" fillId="7" borderId="17" xfId="2" applyNumberFormat="1" applyFill="1" applyBorder="1" applyAlignment="1" applyProtection="1">
      <alignment horizontal="left"/>
      <protection locked="0"/>
    </xf>
    <xf numFmtId="49" fontId="14" fillId="7" borderId="18" xfId="2" applyNumberFormat="1" applyFill="1" applyBorder="1" applyAlignment="1" applyProtection="1">
      <alignment horizontal="left"/>
      <protection locked="0"/>
    </xf>
    <xf numFmtId="49" fontId="14" fillId="7" borderId="19" xfId="2" applyNumberFormat="1" applyFill="1" applyBorder="1" applyAlignment="1" applyProtection="1">
      <alignment horizontal="left"/>
      <protection locked="0"/>
    </xf>
    <xf numFmtId="0" fontId="13" fillId="5" borderId="5" xfId="0" applyFont="1" applyFill="1" applyBorder="1" applyAlignment="1" applyProtection="1">
      <alignment horizontal="center"/>
    </xf>
    <xf numFmtId="0" fontId="13" fillId="5" borderId="8" xfId="0" applyFont="1" applyFill="1" applyBorder="1" applyAlignment="1" applyProtection="1">
      <alignment horizontal="center"/>
    </xf>
    <xf numFmtId="0" fontId="13" fillId="5" borderId="13" xfId="0" applyFont="1" applyFill="1" applyBorder="1" applyAlignment="1" applyProtection="1">
      <alignment horizontal="center"/>
    </xf>
    <xf numFmtId="0" fontId="13" fillId="5" borderId="10" xfId="0" applyFont="1" applyFill="1" applyBorder="1" applyAlignment="1" applyProtection="1">
      <alignment horizontal="center"/>
    </xf>
    <xf numFmtId="0" fontId="13" fillId="5" borderId="11" xfId="0" applyFont="1" applyFill="1" applyBorder="1" applyAlignment="1" applyProtection="1">
      <alignment horizontal="center"/>
    </xf>
    <xf numFmtId="0" fontId="13" fillId="5" borderId="6" xfId="0" applyFont="1" applyFill="1" applyBorder="1" applyAlignment="1" applyProtection="1">
      <alignment horizontal="center"/>
    </xf>
    <xf numFmtId="0" fontId="5" fillId="4" borderId="14" xfId="0" applyFont="1" applyFill="1" applyBorder="1" applyAlignment="1" applyProtection="1">
      <alignment horizontal="center"/>
    </xf>
    <xf numFmtId="0" fontId="5" fillId="4" borderId="2" xfId="0" applyFont="1" applyFill="1" applyBorder="1" applyAlignment="1" applyProtection="1">
      <alignment horizontal="center"/>
    </xf>
    <xf numFmtId="0" fontId="4" fillId="0" borderId="0" xfId="0" applyFont="1" applyFill="1" applyBorder="1" applyAlignment="1" applyProtection="1">
      <alignment horizontal="right"/>
    </xf>
    <xf numFmtId="0" fontId="0" fillId="7" borderId="17" xfId="0" applyFill="1" applyBorder="1" applyAlignment="1" applyProtection="1">
      <alignment horizontal="center"/>
      <protection locked="0"/>
    </xf>
    <xf numFmtId="0" fontId="0" fillId="7" borderId="18" xfId="0" applyFill="1" applyBorder="1" applyAlignment="1" applyProtection="1">
      <alignment horizontal="center"/>
      <protection locked="0"/>
    </xf>
    <xf numFmtId="0" fontId="0" fillId="7" borderId="19" xfId="0" applyFill="1" applyBorder="1" applyAlignment="1" applyProtection="1">
      <alignment horizontal="center"/>
      <protection locked="0"/>
    </xf>
    <xf numFmtId="49" fontId="0" fillId="7" borderId="20" xfId="0" applyNumberFormat="1" applyFill="1" applyBorder="1" applyProtection="1">
      <protection locked="0"/>
    </xf>
    <xf numFmtId="49" fontId="0" fillId="7" borderId="24" xfId="0" applyNumberFormat="1" applyFill="1" applyBorder="1" applyProtection="1">
      <protection locked="0"/>
    </xf>
    <xf numFmtId="49" fontId="0" fillId="7" borderId="21" xfId="0" applyNumberFormat="1" applyFill="1" applyBorder="1" applyProtection="1">
      <protection locked="0"/>
    </xf>
    <xf numFmtId="49" fontId="1" fillId="7" borderId="17" xfId="0" applyNumberFormat="1" applyFont="1" applyFill="1" applyBorder="1" applyProtection="1">
      <protection locked="0"/>
    </xf>
    <xf numFmtId="49" fontId="0" fillId="7" borderId="18" xfId="0" applyNumberFormat="1" applyFill="1" applyBorder="1" applyProtection="1">
      <protection locked="0"/>
    </xf>
    <xf numFmtId="49" fontId="0" fillId="7" borderId="19" xfId="0" applyNumberFormat="1" applyFill="1" applyBorder="1" applyProtection="1">
      <protection locked="0"/>
    </xf>
    <xf numFmtId="0" fontId="3" fillId="2" borderId="13" xfId="0" applyFont="1" applyFill="1" applyBorder="1" applyAlignment="1" applyProtection="1">
      <alignment horizontal="center"/>
    </xf>
    <xf numFmtId="0" fontId="3" fillId="2" borderId="15" xfId="0" applyFont="1" applyFill="1" applyBorder="1" applyAlignment="1" applyProtection="1">
      <alignment horizontal="center"/>
    </xf>
    <xf numFmtId="0" fontId="13" fillId="5" borderId="14" xfId="0" applyFont="1" applyFill="1" applyBorder="1" applyAlignment="1" applyProtection="1">
      <alignment horizontal="center"/>
    </xf>
    <xf numFmtId="0" fontId="13" fillId="5" borderId="2" xfId="0" applyFont="1" applyFill="1" applyBorder="1" applyAlignment="1" applyProtection="1">
      <alignment horizontal="center"/>
    </xf>
    <xf numFmtId="0" fontId="13" fillId="5" borderId="12" xfId="0" applyFont="1" applyFill="1" applyBorder="1" applyAlignment="1" applyProtection="1">
      <alignment horizontal="center"/>
    </xf>
    <xf numFmtId="0" fontId="13" fillId="5" borderId="0" xfId="0" applyFont="1" applyFill="1" applyBorder="1" applyAlignment="1" applyProtection="1">
      <alignment horizontal="center"/>
    </xf>
    <xf numFmtId="0" fontId="13" fillId="5" borderId="15" xfId="0" applyFont="1" applyFill="1" applyBorder="1" applyAlignment="1" applyProtection="1">
      <alignment horizontal="center"/>
    </xf>
    <xf numFmtId="0" fontId="9" fillId="7" borderId="13" xfId="0" applyFont="1" applyFill="1" applyBorder="1" applyAlignment="1" applyProtection="1">
      <alignment horizontal="left"/>
      <protection locked="0"/>
    </xf>
    <xf numFmtId="0" fontId="9" fillId="7" borderId="10" xfId="0" applyFont="1" applyFill="1" applyBorder="1" applyAlignment="1" applyProtection="1">
      <alignment horizontal="left"/>
      <protection locked="0"/>
    </xf>
    <xf numFmtId="17" fontId="24" fillId="0" borderId="0" xfId="0" applyNumberFormat="1" applyFont="1" applyAlignment="1">
      <alignment horizontal="center" vertical="center"/>
    </xf>
    <xf numFmtId="17" fontId="24" fillId="0" borderId="0" xfId="0" applyNumberFormat="1" applyFont="1" applyAlignment="1">
      <alignment horizontal="center"/>
    </xf>
  </cellXfs>
  <cellStyles count="3">
    <cellStyle name="Hyperlink" xfId="2" builtinId="8"/>
    <cellStyle name="Normal" xfId="0" builtinId="0"/>
    <cellStyle name="Normal 2" xfId="1"/>
  </cellStyles>
  <dxfs count="0"/>
  <tableStyles count="0" defaultTableStyle="TableStyleMedium2" defaultPivotStyle="PivotStyleLight16"/>
  <colors>
    <mruColors>
      <color rgb="FFB0FE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6"/>
  <sheetViews>
    <sheetView workbookViewId="0">
      <selection activeCell="E13" sqref="E13"/>
    </sheetView>
  </sheetViews>
  <sheetFormatPr defaultRowHeight="12.75" x14ac:dyDescent="0.2"/>
  <cols>
    <col min="1" max="1" width="16.42578125" customWidth="1"/>
    <col min="2" max="2" width="27.140625" customWidth="1"/>
    <col min="3" max="3" width="24.28515625" customWidth="1"/>
    <col min="4" max="4" width="25" customWidth="1"/>
    <col min="7" max="7" width="10.140625" customWidth="1"/>
    <col min="14" max="14" width="30.7109375" bestFit="1" customWidth="1"/>
  </cols>
  <sheetData>
    <row r="1" spans="1:9" ht="26.25" x14ac:dyDescent="0.2">
      <c r="A1" s="187" t="s">
        <v>169</v>
      </c>
    </row>
    <row r="2" spans="1:9" s="20" customFormat="1" ht="14.25" x14ac:dyDescent="0.2">
      <c r="A2" s="39"/>
    </row>
    <row r="3" spans="1:9" s="20" customFormat="1" ht="14.25" x14ac:dyDescent="0.2">
      <c r="A3" s="39" t="s">
        <v>170</v>
      </c>
    </row>
    <row r="4" spans="1:9" s="20" customFormat="1" ht="14.25" x14ac:dyDescent="0.2">
      <c r="A4" s="39" t="s">
        <v>195</v>
      </c>
    </row>
    <row r="5" spans="1:9" s="20" customFormat="1" ht="14.25" x14ac:dyDescent="0.2">
      <c r="A5" s="39"/>
    </row>
    <row r="6" spans="1:9" s="20" customFormat="1" ht="15" x14ac:dyDescent="0.2">
      <c r="A6" s="45" t="s">
        <v>138</v>
      </c>
      <c r="B6" s="46"/>
      <c r="D6" s="45" t="s">
        <v>140</v>
      </c>
      <c r="E6" s="52"/>
      <c r="F6" s="52"/>
      <c r="G6" s="46"/>
      <c r="H6" s="53"/>
      <c r="I6" s="53"/>
    </row>
    <row r="7" spans="1:9" s="20" customFormat="1" ht="15" x14ac:dyDescent="0.2">
      <c r="A7" s="47" t="s">
        <v>146</v>
      </c>
      <c r="B7" s="48" t="s">
        <v>144</v>
      </c>
      <c r="D7" s="47" t="s">
        <v>146</v>
      </c>
      <c r="E7" s="53" t="s">
        <v>144</v>
      </c>
      <c r="F7" s="53"/>
      <c r="G7" s="48"/>
      <c r="H7" s="53"/>
      <c r="I7" s="53"/>
    </row>
    <row r="8" spans="1:9" s="20" customFormat="1" ht="15" x14ac:dyDescent="0.2">
      <c r="A8" s="47" t="s">
        <v>146</v>
      </c>
      <c r="B8" s="48" t="s">
        <v>145</v>
      </c>
      <c r="D8" s="47" t="s">
        <v>146</v>
      </c>
      <c r="E8" s="53" t="s">
        <v>145</v>
      </c>
      <c r="F8" s="53"/>
      <c r="G8" s="48"/>
      <c r="H8" s="53"/>
      <c r="I8" s="53"/>
    </row>
    <row r="9" spans="1:9" s="20" customFormat="1" ht="15" customHeight="1" x14ac:dyDescent="0.2">
      <c r="A9" s="47" t="s">
        <v>146</v>
      </c>
      <c r="B9" s="48" t="s">
        <v>35</v>
      </c>
      <c r="D9" s="47" t="s">
        <v>146</v>
      </c>
      <c r="E9" s="53" t="s">
        <v>35</v>
      </c>
      <c r="F9" s="53"/>
      <c r="G9" s="48"/>
      <c r="H9" s="53"/>
      <c r="I9" s="53"/>
    </row>
    <row r="10" spans="1:9" s="20" customFormat="1" ht="15" x14ac:dyDescent="0.2">
      <c r="A10" s="49"/>
      <c r="B10" s="48"/>
      <c r="D10" s="47" t="s">
        <v>146</v>
      </c>
      <c r="E10" s="53" t="s">
        <v>151</v>
      </c>
      <c r="F10" s="53"/>
      <c r="G10" s="48"/>
      <c r="H10" s="53"/>
      <c r="I10" s="53"/>
    </row>
    <row r="11" spans="1:9" s="20" customFormat="1" ht="15" x14ac:dyDescent="0.2">
      <c r="A11" s="49" t="s">
        <v>139</v>
      </c>
      <c r="B11" s="48"/>
      <c r="D11" s="50"/>
      <c r="E11" s="184"/>
      <c r="F11" s="54"/>
      <c r="G11" s="51"/>
      <c r="H11" s="53"/>
      <c r="I11" s="53"/>
    </row>
    <row r="12" spans="1:9" s="20" customFormat="1" ht="15" x14ac:dyDescent="0.2">
      <c r="A12" s="47" t="s">
        <v>146</v>
      </c>
      <c r="B12" s="48" t="s">
        <v>147</v>
      </c>
      <c r="D12" s="182"/>
      <c r="E12" s="55"/>
      <c r="F12" s="53"/>
      <c r="G12" s="53"/>
      <c r="H12" s="53"/>
      <c r="I12" s="53"/>
    </row>
    <row r="13" spans="1:9" s="20" customFormat="1" ht="15" x14ac:dyDescent="0.2">
      <c r="A13" s="47" t="s">
        <v>146</v>
      </c>
      <c r="B13" s="48" t="s">
        <v>148</v>
      </c>
      <c r="D13" s="182"/>
      <c r="E13" s="55"/>
      <c r="F13" s="53"/>
      <c r="G13" s="53"/>
      <c r="H13" s="53"/>
      <c r="I13" s="53"/>
    </row>
    <row r="14" spans="1:9" s="20" customFormat="1" ht="15" x14ac:dyDescent="0.2">
      <c r="A14" s="47" t="s">
        <v>146</v>
      </c>
      <c r="B14" s="48" t="s">
        <v>149</v>
      </c>
      <c r="D14" s="182"/>
      <c r="E14" s="55"/>
      <c r="F14" s="53"/>
      <c r="G14" s="53"/>
      <c r="H14" s="53"/>
      <c r="I14" s="53"/>
    </row>
    <row r="15" spans="1:9" s="20" customFormat="1" ht="15" x14ac:dyDescent="0.2">
      <c r="A15" s="50" t="s">
        <v>146</v>
      </c>
      <c r="B15" s="51" t="s">
        <v>150</v>
      </c>
      <c r="D15" s="183"/>
      <c r="E15" s="53"/>
      <c r="F15" s="53"/>
      <c r="G15" s="53"/>
      <c r="H15" s="53"/>
      <c r="I15" s="53"/>
    </row>
    <row r="16" spans="1:9" s="20" customFormat="1" ht="15" x14ac:dyDescent="0.2">
      <c r="A16" s="39"/>
      <c r="D16" s="182"/>
      <c r="E16" s="53"/>
      <c r="F16" s="53"/>
      <c r="G16" s="53"/>
      <c r="H16" s="53"/>
      <c r="I16" s="53"/>
    </row>
    <row r="17" spans="1:6" s="20" customFormat="1" ht="14.25" x14ac:dyDescent="0.2">
      <c r="A17" s="39" t="s">
        <v>154</v>
      </c>
    </row>
    <row r="18" spans="1:6" s="20" customFormat="1" ht="14.25" x14ac:dyDescent="0.2">
      <c r="A18" s="39"/>
    </row>
    <row r="19" spans="1:6" s="20" customFormat="1" ht="15" x14ac:dyDescent="0.2">
      <c r="A19" s="39" t="s">
        <v>153</v>
      </c>
    </row>
    <row r="21" spans="1:6" s="20" customFormat="1" ht="14.25" x14ac:dyDescent="0.2">
      <c r="A21" s="39" t="s">
        <v>159</v>
      </c>
    </row>
    <row r="22" spans="1:6" s="20" customFormat="1" ht="14.25" x14ac:dyDescent="0.2">
      <c r="A22" s="39"/>
    </row>
    <row r="23" spans="1:6" s="20" customFormat="1" ht="14.25" x14ac:dyDescent="0.2">
      <c r="A23" s="39" t="s">
        <v>152</v>
      </c>
    </row>
    <row r="24" spans="1:6" s="20" customFormat="1" ht="14.25" x14ac:dyDescent="0.2">
      <c r="A24" s="39"/>
    </row>
    <row r="25" spans="1:6" s="20" customFormat="1" ht="15" x14ac:dyDescent="0.2">
      <c r="A25" s="185" t="s">
        <v>141</v>
      </c>
    </row>
    <row r="26" spans="1:6" s="20" customFormat="1" ht="15" x14ac:dyDescent="0.2">
      <c r="A26" s="41">
        <v>43115</v>
      </c>
      <c r="B26" s="39" t="s">
        <v>196</v>
      </c>
      <c r="E26" s="39"/>
    </row>
    <row r="27" spans="1:6" s="20" customFormat="1" ht="6.95" customHeight="1" x14ac:dyDescent="0.2">
      <c r="A27" s="42"/>
    </row>
    <row r="28" spans="1:6" s="20" customFormat="1" ht="15" x14ac:dyDescent="0.2">
      <c r="A28" s="41">
        <v>43190</v>
      </c>
      <c r="B28" s="39" t="s">
        <v>142</v>
      </c>
    </row>
    <row r="29" spans="1:6" s="20" customFormat="1" ht="6.95" customHeight="1" x14ac:dyDescent="0.2">
      <c r="A29" s="40"/>
    </row>
    <row r="30" spans="1:6" s="20" customFormat="1" ht="15" x14ac:dyDescent="0.2">
      <c r="A30" s="259">
        <v>43191</v>
      </c>
      <c r="B30" s="39" t="s">
        <v>197</v>
      </c>
      <c r="F30" s="39"/>
    </row>
    <row r="31" spans="1:6" s="20" customFormat="1" ht="6.95" customHeight="1" x14ac:dyDescent="0.2">
      <c r="A31" s="43"/>
    </row>
    <row r="32" spans="1:6" s="20" customFormat="1" ht="15" x14ac:dyDescent="0.2">
      <c r="A32" s="42" t="s">
        <v>198</v>
      </c>
      <c r="B32" s="39" t="s">
        <v>143</v>
      </c>
    </row>
    <row r="33" spans="1:2" s="20" customFormat="1" ht="14.25" x14ac:dyDescent="0.2">
      <c r="A33" s="39"/>
    </row>
    <row r="35" spans="1:2" s="20" customFormat="1" ht="15" x14ac:dyDescent="0.25">
      <c r="A35" s="186" t="s">
        <v>155</v>
      </c>
    </row>
    <row r="36" spans="1:2" s="20" customFormat="1" ht="15" x14ac:dyDescent="0.2">
      <c r="A36" s="41">
        <v>43115</v>
      </c>
      <c r="B36" s="20" t="s">
        <v>199</v>
      </c>
    </row>
    <row r="37" spans="1:2" s="20" customFormat="1" ht="6.95" customHeight="1" x14ac:dyDescent="0.2"/>
    <row r="38" spans="1:2" s="20" customFormat="1" ht="15" x14ac:dyDescent="0.2">
      <c r="A38" s="41">
        <v>43281</v>
      </c>
      <c r="B38" s="20" t="s">
        <v>156</v>
      </c>
    </row>
    <row r="39" spans="1:2" s="20" customFormat="1" ht="6.95" customHeight="1" x14ac:dyDescent="0.2"/>
    <row r="40" spans="1:2" s="20" customFormat="1" ht="15" x14ac:dyDescent="0.25">
      <c r="A40" s="260">
        <v>43282</v>
      </c>
      <c r="B40" s="20" t="s">
        <v>200</v>
      </c>
    </row>
    <row r="41" spans="1:2" s="20" customFormat="1" ht="6.95" customHeight="1" x14ac:dyDescent="0.25">
      <c r="A41" s="44"/>
    </row>
    <row r="42" spans="1:2" s="20" customFormat="1" ht="15" x14ac:dyDescent="0.25">
      <c r="A42" s="260">
        <v>43313</v>
      </c>
      <c r="B42" s="20" t="s">
        <v>201</v>
      </c>
    </row>
    <row r="43" spans="1:2" s="20" customFormat="1" ht="6.95" customHeight="1" x14ac:dyDescent="0.2"/>
    <row r="44" spans="1:2" s="20" customFormat="1" ht="15" x14ac:dyDescent="0.2">
      <c r="A44" s="41">
        <v>43365</v>
      </c>
      <c r="B44" s="20" t="s">
        <v>202</v>
      </c>
    </row>
    <row r="45" spans="1:2" s="20" customFormat="1" ht="14.25" x14ac:dyDescent="0.2"/>
    <row r="46" spans="1:2" s="20" customFormat="1" ht="14.25" x14ac:dyDescent="0.2">
      <c r="A46" s="20" t="s">
        <v>157</v>
      </c>
    </row>
    <row r="47" spans="1:2" s="20" customFormat="1" ht="14.25" x14ac:dyDescent="0.2">
      <c r="A47" s="20" t="s">
        <v>158</v>
      </c>
      <c r="B47" s="38"/>
    </row>
    <row r="48" spans="1:2" s="20" customFormat="1" ht="14.25" x14ac:dyDescent="0.2"/>
    <row r="49" spans="1:2" s="20" customFormat="1" ht="20.25" x14ac:dyDescent="0.3">
      <c r="A49" s="56" t="s">
        <v>96</v>
      </c>
      <c r="B49" s="25"/>
    </row>
    <row r="50" spans="1:2" ht="6.95" customHeight="1" x14ac:dyDescent="0.25">
      <c r="A50" s="22"/>
      <c r="B50" s="25"/>
    </row>
    <row r="51" spans="1:2" ht="15" x14ac:dyDescent="0.25">
      <c r="A51" s="28" t="s">
        <v>127</v>
      </c>
      <c r="B51" s="26" t="s">
        <v>128</v>
      </c>
    </row>
    <row r="52" spans="1:2" ht="15" x14ac:dyDescent="0.25">
      <c r="A52" s="22"/>
      <c r="B52" s="27" t="s">
        <v>129</v>
      </c>
    </row>
    <row r="53" spans="1:2" ht="14.25" x14ac:dyDescent="0.2">
      <c r="A53" s="20"/>
      <c r="B53" s="25" t="s">
        <v>130</v>
      </c>
    </row>
    <row r="54" spans="1:2" ht="14.25" x14ac:dyDescent="0.2">
      <c r="A54" s="20"/>
      <c r="B54" s="26" t="s">
        <v>131</v>
      </c>
    </row>
    <row r="55" spans="1:2" ht="14.25" x14ac:dyDescent="0.2">
      <c r="A55" s="20"/>
      <c r="B55" s="21" t="s">
        <v>134</v>
      </c>
    </row>
    <row r="56" spans="1:2" ht="14.25" x14ac:dyDescent="0.2">
      <c r="A56" s="20"/>
      <c r="B56" s="24" t="s">
        <v>132</v>
      </c>
    </row>
    <row r="57" spans="1:2" ht="14.25" x14ac:dyDescent="0.2">
      <c r="A57" s="20"/>
      <c r="B57" s="21" t="s">
        <v>162</v>
      </c>
    </row>
    <row r="58" spans="1:2" ht="14.25" x14ac:dyDescent="0.2">
      <c r="A58" s="20"/>
      <c r="B58" s="25"/>
    </row>
    <row r="59" spans="1:2" ht="15" x14ac:dyDescent="0.25">
      <c r="A59" s="22" t="s">
        <v>161</v>
      </c>
      <c r="B59" s="23" t="s">
        <v>171</v>
      </c>
    </row>
    <row r="60" spans="1:2" ht="15" x14ac:dyDescent="0.25">
      <c r="A60" s="22" t="s">
        <v>160</v>
      </c>
      <c r="B60" s="24" t="s">
        <v>172</v>
      </c>
    </row>
    <row r="61" spans="1:2" ht="14.25" x14ac:dyDescent="0.2">
      <c r="A61" s="20"/>
      <c r="B61" s="24" t="s">
        <v>173</v>
      </c>
    </row>
    <row r="62" spans="1:2" ht="14.25" x14ac:dyDescent="0.2">
      <c r="A62" s="20"/>
      <c r="B62" s="24" t="s">
        <v>163</v>
      </c>
    </row>
    <row r="63" spans="1:2" ht="14.25" x14ac:dyDescent="0.2">
      <c r="A63" s="21"/>
      <c r="B63" s="24" t="s">
        <v>174</v>
      </c>
    </row>
    <row r="64" spans="1:2" ht="14.25" x14ac:dyDescent="0.2">
      <c r="A64" s="21"/>
      <c r="B64" s="24" t="s">
        <v>164</v>
      </c>
    </row>
    <row r="65" spans="1:2" ht="14.25" x14ac:dyDescent="0.2">
      <c r="A65" s="21"/>
      <c r="B65" s="21" t="s">
        <v>175</v>
      </c>
    </row>
    <row r="66" spans="1:2" ht="14.25" x14ac:dyDescent="0.2">
      <c r="A66" s="21"/>
      <c r="B66" s="23" t="s">
        <v>176</v>
      </c>
    </row>
    <row r="67" spans="1:2" ht="14.25" x14ac:dyDescent="0.2">
      <c r="A67" s="20"/>
      <c r="B67" s="23" t="s">
        <v>165</v>
      </c>
    </row>
    <row r="68" spans="1:2" ht="14.25" x14ac:dyDescent="0.2">
      <c r="A68" s="20"/>
      <c r="B68" s="23" t="s">
        <v>177</v>
      </c>
    </row>
    <row r="69" spans="1:2" ht="14.25" x14ac:dyDescent="0.2">
      <c r="A69" s="20"/>
      <c r="B69" s="23" t="s">
        <v>166</v>
      </c>
    </row>
    <row r="70" spans="1:2" ht="14.25" x14ac:dyDescent="0.2">
      <c r="A70" s="21"/>
      <c r="B70" s="23" t="s">
        <v>178</v>
      </c>
    </row>
    <row r="71" spans="1:2" ht="14.25" x14ac:dyDescent="0.2">
      <c r="A71" s="20"/>
      <c r="B71" s="23" t="s">
        <v>186</v>
      </c>
    </row>
    <row r="72" spans="1:2" ht="14.25" x14ac:dyDescent="0.2">
      <c r="A72" s="20"/>
      <c r="B72" s="20" t="s">
        <v>183</v>
      </c>
    </row>
    <row r="73" spans="1:2" ht="14.25" x14ac:dyDescent="0.2">
      <c r="A73" s="20"/>
      <c r="B73" s="20"/>
    </row>
    <row r="74" spans="1:2" ht="15" x14ac:dyDescent="0.25">
      <c r="A74" s="22" t="s">
        <v>133</v>
      </c>
      <c r="B74" s="20"/>
    </row>
    <row r="75" spans="1:2" ht="14.25" x14ac:dyDescent="0.2">
      <c r="A75" s="21"/>
      <c r="B75" s="21" t="s">
        <v>179</v>
      </c>
    </row>
    <row r="76" spans="1:2" ht="14.25" x14ac:dyDescent="0.2">
      <c r="A76" s="20"/>
      <c r="B76" s="21" t="s">
        <v>167</v>
      </c>
    </row>
    <row r="77" spans="1:2" ht="14.25" x14ac:dyDescent="0.2">
      <c r="A77" s="20"/>
      <c r="B77" s="21" t="s">
        <v>180</v>
      </c>
    </row>
    <row r="78" spans="1:2" ht="14.25" x14ac:dyDescent="0.2">
      <c r="A78" s="21"/>
      <c r="B78" s="24" t="s">
        <v>181</v>
      </c>
    </row>
    <row r="79" spans="1:2" ht="14.25" x14ac:dyDescent="0.2">
      <c r="A79" s="20"/>
      <c r="B79" s="23" t="s">
        <v>182</v>
      </c>
    </row>
    <row r="80" spans="1:2" ht="14.25" x14ac:dyDescent="0.2">
      <c r="A80" s="21"/>
      <c r="B80" s="23" t="s">
        <v>168</v>
      </c>
    </row>
    <row r="81" spans="1:2" ht="14.25" x14ac:dyDescent="0.2">
      <c r="A81" s="21"/>
      <c r="B81" s="23" t="s">
        <v>184</v>
      </c>
    </row>
    <row r="82" spans="1:2" ht="14.25" x14ac:dyDescent="0.2">
      <c r="A82" s="21"/>
      <c r="B82" s="23" t="s">
        <v>185</v>
      </c>
    </row>
    <row r="83" spans="1:2" ht="14.25" x14ac:dyDescent="0.2">
      <c r="B83" s="23" t="s">
        <v>191</v>
      </c>
    </row>
    <row r="84" spans="1:2" ht="14.25" x14ac:dyDescent="0.2">
      <c r="B84" s="20" t="s">
        <v>190</v>
      </c>
    </row>
    <row r="85" spans="1:2" ht="14.25" x14ac:dyDescent="0.2">
      <c r="B85" s="20" t="s">
        <v>192</v>
      </c>
    </row>
    <row r="86" spans="1:2" ht="14.25" x14ac:dyDescent="0.2">
      <c r="B86" s="23" t="s">
        <v>193</v>
      </c>
    </row>
  </sheetData>
  <sheetProtection password="813D" sheet="1" objects="1" scenarios="1"/>
  <pageMargins left="0.43307086614173229" right="0.23622047244094491" top="0.35433070866141736" bottom="0.35433070866141736" header="0.11811023622047245" footer="0.11811023622047245"/>
  <pageSetup paperSize="9" scale="66" orientation="portrait" r:id="rId1"/>
  <headerFooter>
    <oddHeader>&amp;R&amp;G</oddHeader>
    <oddFooter>&amp;C Page &amp;P of &amp;N</oddFooter>
  </headerFooter>
  <rowBreaks count="2" manualBreakCount="2">
    <brk id="32" max="16383" man="1"/>
    <brk id="47" max="16383"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22"/>
  <sheetViews>
    <sheetView tabSelected="1" zoomScaleNormal="100" zoomScaleSheetLayoutView="100" workbookViewId="0">
      <selection activeCell="I11" sqref="I11"/>
    </sheetView>
  </sheetViews>
  <sheetFormatPr defaultColWidth="8.7109375" defaultRowHeight="12.75" x14ac:dyDescent="0.2"/>
  <cols>
    <col min="1" max="1" width="45.42578125" style="57" bestFit="1" customWidth="1"/>
    <col min="2" max="2" width="7.85546875" style="57" bestFit="1" customWidth="1"/>
    <col min="3" max="5" width="6" style="57" customWidth="1"/>
    <col min="6" max="6" width="10.140625" style="57" customWidth="1"/>
    <col min="7" max="7" width="12.42578125" style="57" customWidth="1"/>
    <col min="8" max="8" width="31.5703125" style="57" customWidth="1"/>
    <col min="9" max="9" width="34.28515625" style="57" customWidth="1"/>
    <col min="10" max="10" width="8.7109375" style="57"/>
    <col min="11" max="11" width="8.7109375" style="60"/>
    <col min="12" max="17" width="9.140625" style="60"/>
    <col min="18" max="29" width="8.7109375" style="60"/>
    <col min="30" max="16384" width="8.7109375" style="57"/>
  </cols>
  <sheetData>
    <row r="1" spans="1:19" ht="6" customHeight="1" thickBot="1" x14ac:dyDescent="0.25">
      <c r="H1" s="58"/>
      <c r="I1" s="59"/>
    </row>
    <row r="2" spans="1:19" ht="15.6" customHeight="1" thickBot="1" x14ac:dyDescent="0.3">
      <c r="A2" s="61" t="s">
        <v>2</v>
      </c>
      <c r="B2" s="214"/>
      <c r="C2" s="215"/>
      <c r="D2" s="215"/>
      <c r="E2" s="215"/>
      <c r="F2" s="216"/>
      <c r="G2" s="62"/>
      <c r="H2" s="63" t="s">
        <v>1</v>
      </c>
      <c r="I2" s="13" t="s">
        <v>97</v>
      </c>
    </row>
    <row r="3" spans="1:19" ht="13.5" thickBot="1" x14ac:dyDescent="0.25">
      <c r="A3" s="64" t="s">
        <v>3</v>
      </c>
      <c r="B3" s="29"/>
      <c r="C3" s="30"/>
      <c r="D3" s="31"/>
      <c r="E3" s="65"/>
      <c r="F3" s="65"/>
      <c r="G3" s="62"/>
      <c r="H3" s="66" t="s">
        <v>135</v>
      </c>
      <c r="I3" s="37"/>
    </row>
    <row r="4" spans="1:19" ht="13.5" thickBot="1" x14ac:dyDescent="0.25">
      <c r="A4" s="64" t="s">
        <v>4</v>
      </c>
      <c r="B4" s="212"/>
      <c r="C4" s="213"/>
      <c r="D4" s="58"/>
      <c r="E4" s="67"/>
      <c r="F4" s="67"/>
      <c r="G4" s="62"/>
      <c r="H4" s="68" t="s">
        <v>106</v>
      </c>
      <c r="I4" s="32"/>
    </row>
    <row r="5" spans="1:19" ht="13.5" thickBot="1" x14ac:dyDescent="0.25">
      <c r="A5" s="64" t="s">
        <v>5</v>
      </c>
      <c r="B5" s="241"/>
      <c r="C5" s="242"/>
      <c r="D5" s="243"/>
      <c r="E5" s="67"/>
      <c r="F5" s="67"/>
      <c r="G5" s="62"/>
      <c r="H5" s="68" t="s">
        <v>7</v>
      </c>
      <c r="I5" s="35"/>
    </row>
    <row r="6" spans="1:19" ht="13.5" thickBot="1" x14ac:dyDescent="0.25">
      <c r="A6" s="69" t="s">
        <v>6</v>
      </c>
      <c r="B6" s="247"/>
      <c r="C6" s="248"/>
      <c r="D6" s="249"/>
      <c r="E6" s="67"/>
      <c r="F6" s="67"/>
      <c r="G6" s="62"/>
      <c r="H6" s="68" t="s">
        <v>107</v>
      </c>
      <c r="I6" s="33"/>
    </row>
    <row r="7" spans="1:19" ht="13.5" thickBot="1" x14ac:dyDescent="0.25">
      <c r="A7" s="69" t="s">
        <v>8</v>
      </c>
      <c r="B7" s="244"/>
      <c r="C7" s="245"/>
      <c r="D7" s="246"/>
      <c r="E7" s="67"/>
      <c r="F7" s="67"/>
      <c r="G7" s="62"/>
      <c r="H7" s="70" t="s">
        <v>108</v>
      </c>
      <c r="I7" s="34"/>
      <c r="J7" s="71"/>
    </row>
    <row r="8" spans="1:19" ht="13.5" thickBot="1" x14ac:dyDescent="0.25">
      <c r="A8" s="72" t="s">
        <v>55</v>
      </c>
      <c r="B8" s="229"/>
      <c r="C8" s="230"/>
      <c r="D8" s="230"/>
      <c r="E8" s="230"/>
      <c r="F8" s="231"/>
      <c r="G8" s="62"/>
      <c r="H8" s="73" t="s">
        <v>0</v>
      </c>
      <c r="I8" s="36"/>
      <c r="J8" s="71"/>
    </row>
    <row r="9" spans="1:19" ht="5.0999999999999996" customHeight="1" thickBot="1" x14ac:dyDescent="0.25">
      <c r="K9" s="74"/>
      <c r="L9" s="74"/>
      <c r="M9" s="74"/>
      <c r="N9" s="74"/>
      <c r="O9" s="74"/>
      <c r="P9" s="74"/>
      <c r="Q9" s="74"/>
      <c r="R9" s="74"/>
      <c r="S9" s="74"/>
    </row>
    <row r="10" spans="1:19" ht="13.5" thickBot="1" x14ac:dyDescent="0.25">
      <c r="A10" s="61" t="s">
        <v>9</v>
      </c>
      <c r="B10" s="75" t="s">
        <v>10</v>
      </c>
      <c r="C10" s="76" t="s">
        <v>11</v>
      </c>
      <c r="D10" s="77"/>
      <c r="H10" s="67" t="s">
        <v>194</v>
      </c>
      <c r="K10" s="74"/>
      <c r="L10" s="74"/>
      <c r="M10" s="74"/>
      <c r="N10" s="74"/>
      <c r="O10" s="74"/>
      <c r="P10" s="74"/>
      <c r="Q10" s="74"/>
      <c r="R10" s="74"/>
      <c r="S10" s="74"/>
    </row>
    <row r="11" spans="1:19" x14ac:dyDescent="0.2">
      <c r="A11" s="14"/>
      <c r="B11" s="15" t="s">
        <v>95</v>
      </c>
      <c r="C11" s="15" t="s">
        <v>95</v>
      </c>
      <c r="D11" s="16"/>
      <c r="K11" s="74"/>
      <c r="L11" s="74"/>
      <c r="M11" s="74"/>
      <c r="N11" s="74"/>
      <c r="O11" s="74"/>
      <c r="P11" s="74"/>
      <c r="Q11" s="74"/>
      <c r="R11" s="74"/>
      <c r="S11" s="74"/>
    </row>
    <row r="12" spans="1:19" x14ac:dyDescent="0.2">
      <c r="A12" s="11" t="s">
        <v>92</v>
      </c>
      <c r="B12" s="8" t="s">
        <v>95</v>
      </c>
      <c r="C12" s="8" t="s">
        <v>95</v>
      </c>
      <c r="D12" s="12"/>
      <c r="G12" s="58"/>
      <c r="H12" s="58"/>
      <c r="K12" s="74"/>
      <c r="L12" s="74"/>
      <c r="M12" s="74"/>
      <c r="N12" s="74"/>
      <c r="O12" s="74"/>
      <c r="P12" s="74"/>
      <c r="Q12" s="74"/>
      <c r="R12" s="74"/>
      <c r="S12" s="74"/>
    </row>
    <row r="13" spans="1:19" x14ac:dyDescent="0.2">
      <c r="A13" s="11"/>
      <c r="B13" s="8" t="s">
        <v>95</v>
      </c>
      <c r="C13" s="8" t="s">
        <v>95</v>
      </c>
      <c r="D13" s="12"/>
      <c r="G13" s="58"/>
      <c r="H13" s="58"/>
      <c r="K13" s="74"/>
      <c r="L13" s="74"/>
      <c r="M13" s="74"/>
      <c r="N13" s="74"/>
      <c r="O13" s="74"/>
      <c r="P13" s="74"/>
      <c r="Q13" s="74"/>
      <c r="R13" s="74"/>
      <c r="S13" s="74"/>
    </row>
    <row r="14" spans="1:19" ht="13.5" thickBot="1" x14ac:dyDescent="0.25">
      <c r="A14" s="17"/>
      <c r="B14" s="18" t="s">
        <v>95</v>
      </c>
      <c r="C14" s="18" t="s">
        <v>95</v>
      </c>
      <c r="D14" s="19"/>
      <c r="G14" s="58"/>
      <c r="H14" s="58"/>
      <c r="K14" s="74"/>
      <c r="L14" s="74"/>
      <c r="M14" s="74"/>
      <c r="N14" s="74"/>
      <c r="O14" s="74"/>
      <c r="P14" s="74"/>
      <c r="Q14" s="74"/>
      <c r="R14" s="74"/>
      <c r="S14" s="74"/>
    </row>
    <row r="15" spans="1:19" ht="9.6" customHeight="1" x14ac:dyDescent="0.2"/>
    <row r="16" spans="1:19" ht="12.75" customHeight="1" thickBot="1" x14ac:dyDescent="0.25">
      <c r="B16" s="250" t="s">
        <v>45</v>
      </c>
      <c r="C16" s="251"/>
      <c r="D16" s="251"/>
      <c r="E16" s="251"/>
      <c r="F16" s="251"/>
      <c r="G16" s="251"/>
      <c r="H16" s="251"/>
      <c r="I16" s="251"/>
      <c r="K16" s="74"/>
      <c r="L16" s="74"/>
      <c r="M16" s="74"/>
      <c r="N16" s="74"/>
      <c r="O16" s="74"/>
      <c r="P16" s="74"/>
      <c r="Q16" s="74"/>
      <c r="R16" s="74"/>
      <c r="S16" s="74"/>
    </row>
    <row r="17" spans="1:29" ht="13.5" thickBot="1" x14ac:dyDescent="0.25">
      <c r="A17" s="151" t="s">
        <v>46</v>
      </c>
      <c r="B17" s="252" t="s">
        <v>74</v>
      </c>
      <c r="C17" s="253"/>
      <c r="D17" s="225" t="s">
        <v>125</v>
      </c>
      <c r="E17" s="226"/>
      <c r="F17" s="152" t="s">
        <v>124</v>
      </c>
      <c r="G17" s="153" t="s">
        <v>125</v>
      </c>
      <c r="H17" s="154" t="s">
        <v>38</v>
      </c>
      <c r="I17" s="155" t="s">
        <v>125</v>
      </c>
      <c r="J17" s="58"/>
      <c r="K17" s="74"/>
      <c r="M17" s="74"/>
      <c r="N17" s="74"/>
      <c r="O17" s="74"/>
      <c r="P17" s="74"/>
      <c r="Q17" s="74"/>
      <c r="R17" s="74"/>
      <c r="S17" s="74"/>
    </row>
    <row r="18" spans="1:29" x14ac:dyDescent="0.2">
      <c r="A18" s="156" t="s">
        <v>75</v>
      </c>
      <c r="B18" s="236">
        <v>350</v>
      </c>
      <c r="C18" s="254"/>
      <c r="D18" s="225" t="str">
        <f>IF(I$2=$A18,G$112+G$100+G$82+G$64+G$48,"")</f>
        <v/>
      </c>
      <c r="E18" s="226"/>
      <c r="F18" s="157">
        <v>70</v>
      </c>
      <c r="G18" s="155" t="str">
        <f>IF($I$2=$A18,G$100,"")</f>
        <v/>
      </c>
      <c r="H18" s="158">
        <v>150</v>
      </c>
      <c r="I18" s="155" t="str">
        <f>IF($I$2=$A18,G$48,"")</f>
        <v/>
      </c>
      <c r="K18" s="74"/>
      <c r="L18" s="74"/>
      <c r="M18" s="74"/>
      <c r="N18" s="74"/>
      <c r="O18" s="74"/>
      <c r="P18" s="74"/>
      <c r="Q18" s="74"/>
      <c r="R18" s="74"/>
      <c r="S18" s="74"/>
    </row>
    <row r="19" spans="1:29" x14ac:dyDescent="0.2">
      <c r="A19" s="89" t="s">
        <v>76</v>
      </c>
      <c r="B19" s="232">
        <v>150</v>
      </c>
      <c r="C19" s="255"/>
      <c r="D19" s="227" t="str">
        <f>IF(I$2=$A19,G$112+G$100+G$82+G$64+G$48,"")</f>
        <v/>
      </c>
      <c r="E19" s="228"/>
      <c r="F19" s="158">
        <v>35</v>
      </c>
      <c r="G19" s="159" t="str">
        <f>IF($I$2=$A19,G$100,"")</f>
        <v/>
      </c>
      <c r="H19" s="158">
        <v>100</v>
      </c>
      <c r="I19" s="159" t="str">
        <f>IF($I$2=$A19,G$48,"")</f>
        <v/>
      </c>
      <c r="J19" s="58"/>
      <c r="K19" s="74"/>
      <c r="L19" s="74"/>
      <c r="M19" s="74"/>
      <c r="N19" s="74"/>
      <c r="O19" s="74"/>
      <c r="P19" s="74"/>
      <c r="Q19" s="74"/>
      <c r="R19" s="74"/>
      <c r="S19" s="74"/>
    </row>
    <row r="20" spans="1:29" ht="13.5" thickBot="1" x14ac:dyDescent="0.25">
      <c r="A20" s="160" t="s">
        <v>77</v>
      </c>
      <c r="B20" s="234">
        <v>80</v>
      </c>
      <c r="C20" s="256"/>
      <c r="D20" s="223" t="str">
        <f>IF(I$2=$A20,G$112+G$100+G$82+G$64+G$48,"")</f>
        <v/>
      </c>
      <c r="E20" s="224"/>
      <c r="F20" s="161">
        <v>0</v>
      </c>
      <c r="G20" s="162" t="str">
        <f>IF($I$2=$A20,G$100,"")</f>
        <v/>
      </c>
      <c r="H20" s="158">
        <v>60</v>
      </c>
      <c r="I20" s="162" t="str">
        <f>IF($I$2=$A20,G$48,"")</f>
        <v/>
      </c>
      <c r="K20" s="74"/>
      <c r="L20" s="74"/>
      <c r="M20" s="74"/>
      <c r="N20" s="74"/>
      <c r="O20" s="74"/>
      <c r="P20" s="74"/>
      <c r="Q20" s="74"/>
      <c r="R20" s="74"/>
      <c r="S20" s="74"/>
    </row>
    <row r="21" spans="1:29" ht="13.5" thickBot="1" x14ac:dyDescent="0.25">
      <c r="A21" s="89"/>
      <c r="B21" s="163"/>
      <c r="C21" s="164"/>
      <c r="D21" s="165"/>
      <c r="E21" s="166"/>
      <c r="F21" s="167" t="s">
        <v>81</v>
      </c>
      <c r="G21" s="168"/>
      <c r="H21" s="152"/>
      <c r="I21" s="159"/>
      <c r="J21" s="58"/>
      <c r="K21" s="74"/>
      <c r="L21" s="74"/>
      <c r="M21" s="74"/>
      <c r="N21" s="74"/>
      <c r="O21" s="74"/>
      <c r="P21" s="74"/>
      <c r="Q21" s="74"/>
      <c r="R21" s="74"/>
      <c r="S21" s="74"/>
    </row>
    <row r="22" spans="1:29" x14ac:dyDescent="0.2">
      <c r="A22" s="156" t="s">
        <v>78</v>
      </c>
      <c r="B22" s="236">
        <v>240</v>
      </c>
      <c r="C22" s="237"/>
      <c r="D22" s="225" t="str">
        <f t="shared" ref="D22:D27" si="0">IF(I$2=$A22,G$112+G$100+G$82+G$64+G$48,"")</f>
        <v/>
      </c>
      <c r="E22" s="226"/>
      <c r="F22" s="169">
        <v>50</v>
      </c>
      <c r="G22" s="155" t="str">
        <f>IF($I$2=$A22,G$82+G$64,"")</f>
        <v/>
      </c>
      <c r="H22" s="164">
        <v>100</v>
      </c>
      <c r="I22" s="155" t="str">
        <f t="shared" ref="I22:I27" si="1">IF($I$2=$A22,G$48,"")</f>
        <v/>
      </c>
      <c r="K22" s="74"/>
      <c r="L22" s="74"/>
      <c r="M22" s="74"/>
      <c r="N22" s="74"/>
      <c r="O22" s="74"/>
      <c r="P22" s="74"/>
      <c r="Q22" s="74"/>
      <c r="R22" s="74"/>
      <c r="S22" s="74"/>
    </row>
    <row r="23" spans="1:29" x14ac:dyDescent="0.2">
      <c r="A23" s="89" t="s">
        <v>79</v>
      </c>
      <c r="B23" s="232">
        <v>110</v>
      </c>
      <c r="C23" s="233"/>
      <c r="D23" s="227" t="str">
        <f t="shared" si="0"/>
        <v/>
      </c>
      <c r="E23" s="228"/>
      <c r="F23" s="163">
        <v>25</v>
      </c>
      <c r="G23" s="159" t="str">
        <f>IF($I$2=$A23,G$82+G$64,"")</f>
        <v/>
      </c>
      <c r="H23" s="164">
        <v>70</v>
      </c>
      <c r="I23" s="159" t="str">
        <f t="shared" si="1"/>
        <v/>
      </c>
      <c r="J23" s="58"/>
      <c r="K23" s="74"/>
      <c r="L23" s="74"/>
      <c r="M23" s="74"/>
      <c r="N23" s="74"/>
      <c r="O23" s="74"/>
      <c r="P23" s="74"/>
      <c r="Q23" s="74"/>
      <c r="R23" s="74"/>
      <c r="S23" s="74"/>
    </row>
    <row r="24" spans="1:29" ht="13.5" thickBot="1" x14ac:dyDescent="0.25">
      <c r="A24" s="160" t="s">
        <v>80</v>
      </c>
      <c r="B24" s="234">
        <v>60</v>
      </c>
      <c r="C24" s="235"/>
      <c r="D24" s="223" t="str">
        <f t="shared" si="0"/>
        <v/>
      </c>
      <c r="E24" s="224"/>
      <c r="F24" s="170"/>
      <c r="G24" s="162" t="str">
        <f>IF($I$2=$A24,G$82+G$64,"")</f>
        <v/>
      </c>
      <c r="H24" s="171">
        <v>50</v>
      </c>
      <c r="I24" s="162" t="str">
        <f t="shared" si="1"/>
        <v/>
      </c>
      <c r="K24" s="74"/>
      <c r="L24" s="74"/>
      <c r="M24" s="74"/>
      <c r="N24" s="74"/>
      <c r="O24" s="74"/>
      <c r="P24" s="74"/>
      <c r="Q24" s="74"/>
      <c r="R24" s="74"/>
      <c r="S24" s="74"/>
    </row>
    <row r="25" spans="1:29" ht="12.75" customHeight="1" x14ac:dyDescent="0.2">
      <c r="A25" s="156" t="s">
        <v>84</v>
      </c>
      <c r="B25" s="236">
        <v>210</v>
      </c>
      <c r="C25" s="237"/>
      <c r="D25" s="225" t="str">
        <f t="shared" si="0"/>
        <v/>
      </c>
      <c r="E25" s="226"/>
      <c r="F25" s="106"/>
      <c r="G25" s="111"/>
      <c r="H25" s="172">
        <v>90</v>
      </c>
      <c r="I25" s="155" t="str">
        <f t="shared" si="1"/>
        <v/>
      </c>
      <c r="J25" s="58"/>
      <c r="K25" s="74"/>
      <c r="L25" s="74"/>
      <c r="M25" s="74"/>
      <c r="N25" s="74"/>
      <c r="O25" s="74"/>
      <c r="P25" s="74"/>
      <c r="Q25" s="74"/>
      <c r="R25" s="74"/>
      <c r="S25" s="74"/>
    </row>
    <row r="26" spans="1:29" ht="13.5" customHeight="1" x14ac:dyDescent="0.2">
      <c r="A26" s="89" t="s">
        <v>85</v>
      </c>
      <c r="B26" s="232">
        <v>90</v>
      </c>
      <c r="C26" s="233"/>
      <c r="D26" s="227" t="str">
        <f t="shared" si="0"/>
        <v/>
      </c>
      <c r="E26" s="228"/>
      <c r="F26" s="110"/>
      <c r="G26" s="111"/>
      <c r="H26" s="173">
        <v>60</v>
      </c>
      <c r="I26" s="159" t="str">
        <f t="shared" si="1"/>
        <v/>
      </c>
      <c r="K26" s="74"/>
      <c r="L26" s="74"/>
      <c r="M26" s="74"/>
      <c r="N26" s="74"/>
      <c r="O26" s="74"/>
      <c r="P26" s="74"/>
      <c r="Q26" s="74"/>
      <c r="R26" s="74"/>
      <c r="S26" s="74"/>
    </row>
    <row r="27" spans="1:29" ht="14.25" customHeight="1" thickBot="1" x14ac:dyDescent="0.25">
      <c r="A27" s="160" t="s">
        <v>86</v>
      </c>
      <c r="B27" s="234">
        <v>45</v>
      </c>
      <c r="C27" s="235"/>
      <c r="D27" s="223" t="str">
        <f t="shared" si="0"/>
        <v/>
      </c>
      <c r="E27" s="224"/>
      <c r="F27" s="170"/>
      <c r="G27" s="174"/>
      <c r="H27" s="175">
        <v>40</v>
      </c>
      <c r="I27" s="162" t="str">
        <f t="shared" si="1"/>
        <v/>
      </c>
      <c r="J27" s="58"/>
      <c r="K27" s="74"/>
      <c r="L27" s="74"/>
      <c r="M27" s="74"/>
      <c r="N27" s="74"/>
      <c r="O27" s="74"/>
      <c r="P27" s="74"/>
      <c r="Q27" s="74"/>
      <c r="R27" s="74"/>
      <c r="S27" s="74"/>
    </row>
    <row r="28" spans="1:29" ht="13.5" thickBot="1" x14ac:dyDescent="0.25">
      <c r="A28" s="80"/>
      <c r="B28" s="238" t="s">
        <v>44</v>
      </c>
      <c r="C28" s="239"/>
      <c r="D28" s="221">
        <f>(G112+G48+G82+G64+G100)</f>
        <v>0</v>
      </c>
      <c r="E28" s="222"/>
      <c r="H28" s="80"/>
    </row>
    <row r="29" spans="1:29" s="81" customFormat="1" ht="10.5" customHeight="1" thickBot="1" x14ac:dyDescent="0.25">
      <c r="A29" s="188"/>
      <c r="B29" s="78"/>
      <c r="C29" s="78"/>
      <c r="D29" s="78"/>
      <c r="E29" s="79"/>
      <c r="F29" s="79"/>
      <c r="G29" s="80"/>
      <c r="H29" s="80"/>
      <c r="K29" s="74"/>
      <c r="L29" s="74"/>
      <c r="M29" s="74"/>
      <c r="N29" s="74"/>
      <c r="O29" s="74"/>
      <c r="P29" s="74"/>
      <c r="Q29" s="74"/>
      <c r="R29" s="74"/>
      <c r="S29" s="74"/>
      <c r="T29" s="74"/>
      <c r="U29" s="74"/>
      <c r="V29" s="74"/>
      <c r="W29" s="74"/>
      <c r="X29" s="74"/>
      <c r="Y29" s="74"/>
      <c r="Z29" s="74"/>
      <c r="AA29" s="74"/>
      <c r="AB29" s="74"/>
      <c r="AC29" s="74"/>
    </row>
    <row r="30" spans="1:29" ht="13.5" thickBot="1" x14ac:dyDescent="0.25">
      <c r="A30" s="82" t="s">
        <v>38</v>
      </c>
      <c r="B30" s="75" t="s">
        <v>14</v>
      </c>
      <c r="C30" s="75" t="s">
        <v>15</v>
      </c>
      <c r="D30" s="82" t="s">
        <v>10</v>
      </c>
      <c r="E30" s="75" t="s">
        <v>11</v>
      </c>
      <c r="F30" s="83" t="s">
        <v>16</v>
      </c>
      <c r="G30" s="84" t="s">
        <v>17</v>
      </c>
      <c r="H30" s="200" t="s">
        <v>12</v>
      </c>
      <c r="I30" s="201"/>
      <c r="K30" s="74"/>
      <c r="L30" s="74"/>
      <c r="M30" s="74"/>
      <c r="N30" s="74"/>
      <c r="O30" s="74"/>
      <c r="P30" s="74"/>
      <c r="Q30" s="74"/>
      <c r="R30" s="74"/>
      <c r="S30" s="74"/>
    </row>
    <row r="31" spans="1:29" x14ac:dyDescent="0.2">
      <c r="A31" s="85" t="s">
        <v>35</v>
      </c>
      <c r="B31" s="86">
        <v>20</v>
      </c>
      <c r="C31" s="87"/>
      <c r="D31" s="86"/>
      <c r="E31" s="8"/>
      <c r="F31" s="86"/>
      <c r="G31" s="88">
        <f>IF(E31&gt;0,B31,0)</f>
        <v>0</v>
      </c>
      <c r="H31" s="204" t="s">
        <v>113</v>
      </c>
      <c r="I31" s="205"/>
      <c r="K31" s="74"/>
      <c r="L31" s="74"/>
      <c r="M31" s="74"/>
      <c r="N31" s="74"/>
      <c r="Q31" s="74"/>
      <c r="R31" s="74"/>
      <c r="S31" s="74"/>
    </row>
    <row r="32" spans="1:29" x14ac:dyDescent="0.2">
      <c r="A32" s="85" t="s">
        <v>39</v>
      </c>
      <c r="B32" s="87">
        <v>15</v>
      </c>
      <c r="C32" s="87"/>
      <c r="D32" s="87"/>
      <c r="E32" s="8"/>
      <c r="F32" s="87"/>
      <c r="G32" s="88">
        <f>IF(E32&gt;0,B32,0)</f>
        <v>0</v>
      </c>
      <c r="H32" s="198"/>
      <c r="I32" s="199"/>
      <c r="K32" s="74"/>
      <c r="L32" s="74"/>
      <c r="M32" s="74"/>
      <c r="N32" s="74"/>
      <c r="O32" s="74"/>
      <c r="P32" s="74"/>
      <c r="Q32" s="74"/>
      <c r="R32" s="74"/>
      <c r="S32" s="74"/>
    </row>
    <row r="33" spans="1:29" x14ac:dyDescent="0.2">
      <c r="A33" s="89" t="s">
        <v>40</v>
      </c>
      <c r="B33" s="87">
        <v>10</v>
      </c>
      <c r="C33" s="87"/>
      <c r="D33" s="87"/>
      <c r="E33" s="8"/>
      <c r="F33" s="87"/>
      <c r="G33" s="88">
        <f>IF(E33&gt;0,B33,0)</f>
        <v>0</v>
      </c>
      <c r="H33" s="198"/>
      <c r="I33" s="199"/>
      <c r="K33" s="74"/>
      <c r="L33" s="74"/>
      <c r="M33" s="74"/>
      <c r="N33" s="74"/>
      <c r="O33" s="74"/>
      <c r="P33" s="74"/>
      <c r="Q33" s="74"/>
      <c r="R33" s="74"/>
      <c r="S33" s="74"/>
    </row>
    <row r="34" spans="1:29" x14ac:dyDescent="0.2">
      <c r="A34" s="89" t="s">
        <v>63</v>
      </c>
      <c r="B34" s="87"/>
      <c r="C34" s="87">
        <v>5</v>
      </c>
      <c r="D34" s="9"/>
      <c r="E34" s="8"/>
      <c r="F34" s="5">
        <f t="shared" ref="F34:F45" si="2">E34-D34</f>
        <v>0</v>
      </c>
      <c r="G34" s="88">
        <f t="shared" ref="G34:G44" si="3">SUM(F34*C34)</f>
        <v>0</v>
      </c>
      <c r="H34" s="198" t="s">
        <v>109</v>
      </c>
      <c r="I34" s="199"/>
      <c r="K34" s="74"/>
      <c r="L34" s="74"/>
      <c r="M34" s="74"/>
      <c r="N34" s="74"/>
      <c r="O34" s="74"/>
      <c r="P34" s="74"/>
      <c r="Q34" s="74"/>
      <c r="R34" s="74"/>
      <c r="S34" s="74"/>
    </row>
    <row r="35" spans="1:29" x14ac:dyDescent="0.2">
      <c r="A35" s="89" t="s">
        <v>41</v>
      </c>
      <c r="B35" s="87"/>
      <c r="C35" s="87">
        <v>3</v>
      </c>
      <c r="D35" s="9"/>
      <c r="E35" s="8"/>
      <c r="F35" s="5">
        <f t="shared" si="2"/>
        <v>0</v>
      </c>
      <c r="G35" s="88">
        <f t="shared" si="3"/>
        <v>0</v>
      </c>
      <c r="H35" s="198" t="s">
        <v>109</v>
      </c>
      <c r="I35" s="199"/>
      <c r="K35" s="74"/>
      <c r="L35" s="74"/>
      <c r="M35" s="74"/>
      <c r="N35" s="74"/>
      <c r="O35" s="74"/>
      <c r="P35" s="74"/>
      <c r="Q35" s="74"/>
      <c r="R35" s="74"/>
      <c r="S35" s="74"/>
    </row>
    <row r="36" spans="1:29" x14ac:dyDescent="0.2">
      <c r="A36" s="90" t="s">
        <v>110</v>
      </c>
      <c r="B36" s="91"/>
      <c r="C36" s="91">
        <v>3</v>
      </c>
      <c r="D36" s="9"/>
      <c r="E36" s="8"/>
      <c r="F36" s="7">
        <f t="shared" si="2"/>
        <v>0</v>
      </c>
      <c r="G36" s="92">
        <f t="shared" si="3"/>
        <v>0</v>
      </c>
      <c r="H36" s="198" t="s">
        <v>111</v>
      </c>
      <c r="I36" s="199"/>
      <c r="K36" s="74"/>
      <c r="L36" s="74"/>
      <c r="M36" s="74"/>
      <c r="N36" s="74"/>
      <c r="O36" s="74"/>
      <c r="P36" s="74"/>
      <c r="Q36" s="74"/>
      <c r="R36" s="74"/>
      <c r="S36" s="74"/>
    </row>
    <row r="37" spans="1:29" x14ac:dyDescent="0.2">
      <c r="A37" s="90" t="s">
        <v>42</v>
      </c>
      <c r="B37" s="93"/>
      <c r="C37" s="91">
        <v>2</v>
      </c>
      <c r="D37" s="9"/>
      <c r="E37" s="8"/>
      <c r="F37" s="7">
        <f t="shared" si="2"/>
        <v>0</v>
      </c>
      <c r="G37" s="88">
        <f t="shared" si="3"/>
        <v>0</v>
      </c>
      <c r="H37" s="198" t="s">
        <v>112</v>
      </c>
      <c r="I37" s="199"/>
      <c r="K37" s="74"/>
      <c r="L37" s="74"/>
      <c r="M37" s="74"/>
      <c r="N37" s="74"/>
      <c r="O37" s="74"/>
      <c r="P37" s="74"/>
      <c r="Q37" s="74"/>
      <c r="R37" s="74"/>
      <c r="S37" s="74"/>
    </row>
    <row r="38" spans="1:29" x14ac:dyDescent="0.2">
      <c r="A38" s="89" t="s">
        <v>53</v>
      </c>
      <c r="B38" s="87"/>
      <c r="C38" s="87">
        <v>1</v>
      </c>
      <c r="D38" s="9"/>
      <c r="E38" s="8"/>
      <c r="F38" s="5">
        <f t="shared" si="2"/>
        <v>0</v>
      </c>
      <c r="G38" s="88">
        <f t="shared" si="3"/>
        <v>0</v>
      </c>
      <c r="H38" s="198" t="s">
        <v>116</v>
      </c>
      <c r="I38" s="199"/>
      <c r="K38" s="74"/>
      <c r="L38" s="74"/>
      <c r="M38" s="74"/>
      <c r="N38" s="74"/>
      <c r="O38" s="74"/>
      <c r="P38" s="74"/>
      <c r="Q38" s="74"/>
      <c r="R38" s="74"/>
      <c r="S38" s="74"/>
    </row>
    <row r="39" spans="1:29" x14ac:dyDescent="0.2">
      <c r="A39" s="89" t="s">
        <v>26</v>
      </c>
      <c r="B39" s="87"/>
      <c r="C39" s="87">
        <v>1</v>
      </c>
      <c r="D39" s="9"/>
      <c r="E39" s="8"/>
      <c r="F39" s="5">
        <f t="shared" si="2"/>
        <v>0</v>
      </c>
      <c r="G39" s="88">
        <f t="shared" si="3"/>
        <v>0</v>
      </c>
      <c r="H39" s="198"/>
      <c r="I39" s="199"/>
      <c r="K39" s="74"/>
      <c r="L39" s="74"/>
      <c r="M39" s="74"/>
      <c r="N39" s="74"/>
      <c r="O39" s="74"/>
      <c r="P39" s="74"/>
      <c r="Q39" s="74"/>
      <c r="R39" s="74"/>
      <c r="S39" s="74"/>
    </row>
    <row r="40" spans="1:29" x14ac:dyDescent="0.2">
      <c r="A40" s="89" t="s">
        <v>68</v>
      </c>
      <c r="B40" s="87"/>
      <c r="C40" s="87">
        <v>1</v>
      </c>
      <c r="D40" s="9"/>
      <c r="E40" s="8"/>
      <c r="F40" s="5">
        <f t="shared" si="2"/>
        <v>0</v>
      </c>
      <c r="G40" s="88">
        <f t="shared" si="3"/>
        <v>0</v>
      </c>
      <c r="H40" s="198" t="s">
        <v>69</v>
      </c>
      <c r="I40" s="199"/>
      <c r="K40" s="74"/>
      <c r="L40" s="74"/>
      <c r="M40" s="74"/>
      <c r="N40" s="74"/>
      <c r="O40" s="74"/>
      <c r="P40" s="74"/>
      <c r="Q40" s="74"/>
      <c r="R40" s="74"/>
      <c r="S40" s="74"/>
    </row>
    <row r="41" spans="1:29" x14ac:dyDescent="0.2">
      <c r="A41" s="89" t="s">
        <v>54</v>
      </c>
      <c r="B41" s="87"/>
      <c r="C41" s="87">
        <v>1</v>
      </c>
      <c r="D41" s="9"/>
      <c r="E41" s="8"/>
      <c r="F41" s="5">
        <f t="shared" si="2"/>
        <v>0</v>
      </c>
      <c r="G41" s="88">
        <f t="shared" si="3"/>
        <v>0</v>
      </c>
      <c r="H41" s="198"/>
      <c r="I41" s="199"/>
      <c r="K41" s="74"/>
      <c r="L41" s="74"/>
      <c r="M41" s="74"/>
      <c r="N41" s="74"/>
      <c r="O41" s="74"/>
      <c r="P41" s="74"/>
      <c r="Q41" s="74"/>
      <c r="R41" s="74"/>
      <c r="S41" s="74"/>
    </row>
    <row r="42" spans="1:29" s="94" customFormat="1" x14ac:dyDescent="0.2">
      <c r="A42" s="89" t="s">
        <v>66</v>
      </c>
      <c r="B42" s="87"/>
      <c r="C42" s="87">
        <v>1</v>
      </c>
      <c r="D42" s="9"/>
      <c r="E42" s="8"/>
      <c r="F42" s="5">
        <f t="shared" si="2"/>
        <v>0</v>
      </c>
      <c r="G42" s="88">
        <f t="shared" si="3"/>
        <v>0</v>
      </c>
      <c r="H42" s="198"/>
      <c r="I42" s="199"/>
      <c r="K42" s="74"/>
      <c r="L42" s="74"/>
      <c r="M42" s="74"/>
      <c r="N42" s="74"/>
      <c r="O42" s="74"/>
      <c r="P42" s="74"/>
      <c r="Q42" s="74"/>
      <c r="R42" s="74"/>
      <c r="S42" s="74"/>
      <c r="T42" s="60"/>
      <c r="U42" s="60"/>
      <c r="V42" s="60"/>
      <c r="W42" s="60"/>
      <c r="X42" s="60"/>
      <c r="Y42" s="60"/>
      <c r="Z42" s="60"/>
      <c r="AA42" s="60"/>
      <c r="AB42" s="60"/>
      <c r="AC42" s="60"/>
    </row>
    <row r="43" spans="1:29" x14ac:dyDescent="0.2">
      <c r="A43" s="85" t="s">
        <v>65</v>
      </c>
      <c r="B43" s="87"/>
      <c r="C43" s="87">
        <v>1</v>
      </c>
      <c r="D43" s="9"/>
      <c r="E43" s="8"/>
      <c r="F43" s="5">
        <f t="shared" si="2"/>
        <v>0</v>
      </c>
      <c r="G43" s="88">
        <f t="shared" si="3"/>
        <v>0</v>
      </c>
      <c r="H43" s="198" t="s">
        <v>43</v>
      </c>
      <c r="I43" s="199"/>
      <c r="K43" s="74"/>
      <c r="L43" s="74"/>
      <c r="M43" s="74"/>
      <c r="N43" s="74"/>
      <c r="O43" s="74"/>
      <c r="P43" s="74"/>
      <c r="Q43" s="74"/>
      <c r="R43" s="74"/>
      <c r="S43" s="74"/>
    </row>
    <row r="44" spans="1:29" x14ac:dyDescent="0.2">
      <c r="A44" s="85" t="s">
        <v>64</v>
      </c>
      <c r="B44" s="87"/>
      <c r="C44" s="87">
        <v>1</v>
      </c>
      <c r="D44" s="9"/>
      <c r="E44" s="8"/>
      <c r="F44" s="5">
        <f t="shared" si="2"/>
        <v>0</v>
      </c>
      <c r="G44" s="88">
        <f t="shared" si="3"/>
        <v>0</v>
      </c>
      <c r="H44" s="210"/>
      <c r="I44" s="211"/>
      <c r="K44" s="74"/>
      <c r="L44" s="74"/>
      <c r="M44" s="74"/>
      <c r="N44" s="74"/>
      <c r="O44" s="74"/>
      <c r="P44" s="74"/>
      <c r="Q44" s="74"/>
      <c r="R44" s="74"/>
      <c r="S44" s="74"/>
    </row>
    <row r="45" spans="1:29" x14ac:dyDescent="0.2">
      <c r="A45" s="95" t="s">
        <v>70</v>
      </c>
      <c r="B45" s="87">
        <v>1</v>
      </c>
      <c r="C45" s="96"/>
      <c r="D45" s="9"/>
      <c r="E45" s="8"/>
      <c r="F45" s="5">
        <f t="shared" si="2"/>
        <v>0</v>
      </c>
      <c r="G45" s="88">
        <f>IF(F45&gt;=4,ROUNDDOWN(F45/4,0),0)</f>
        <v>0</v>
      </c>
      <c r="H45" s="198" t="s">
        <v>56</v>
      </c>
      <c r="I45" s="199"/>
      <c r="K45" s="74"/>
      <c r="L45" s="74"/>
      <c r="M45" s="74"/>
      <c r="N45" s="74"/>
      <c r="O45" s="74"/>
      <c r="P45" s="74"/>
      <c r="Q45" s="74"/>
      <c r="R45" s="74"/>
      <c r="S45" s="74"/>
    </row>
    <row r="46" spans="1:29" x14ac:dyDescent="0.2">
      <c r="A46" s="10" t="s">
        <v>51</v>
      </c>
      <c r="B46" s="87">
        <v>1</v>
      </c>
      <c r="C46" s="96"/>
      <c r="D46" s="9"/>
      <c r="E46" s="8"/>
      <c r="F46" s="87" t="str">
        <f>IF(D46&gt;1,1,"")</f>
        <v/>
      </c>
      <c r="G46" s="88" t="str">
        <f>F46</f>
        <v/>
      </c>
      <c r="H46" s="198" t="s">
        <v>187</v>
      </c>
      <c r="I46" s="199"/>
      <c r="K46" s="74"/>
      <c r="L46" s="74"/>
      <c r="M46" s="74"/>
      <c r="N46" s="74"/>
      <c r="O46" s="74"/>
      <c r="P46" s="74"/>
      <c r="Q46" s="74"/>
      <c r="R46" s="74"/>
      <c r="S46" s="74"/>
    </row>
    <row r="47" spans="1:29" ht="13.5" thickBot="1" x14ac:dyDescent="0.25">
      <c r="A47" s="10" t="s">
        <v>51</v>
      </c>
      <c r="B47" s="87">
        <v>1</v>
      </c>
      <c r="C47" s="96"/>
      <c r="D47" s="9"/>
      <c r="E47" s="8"/>
      <c r="F47" s="87" t="str">
        <f>IF(D47&gt;1,1,"")</f>
        <v/>
      </c>
      <c r="G47" s="88" t="str">
        <f>F47</f>
        <v/>
      </c>
      <c r="H47" s="198" t="s">
        <v>187</v>
      </c>
      <c r="I47" s="199"/>
      <c r="K47" s="74"/>
      <c r="L47" s="74"/>
      <c r="M47" s="74"/>
      <c r="N47" s="74"/>
      <c r="O47" s="74"/>
      <c r="P47" s="74"/>
      <c r="Q47" s="74"/>
      <c r="R47" s="74"/>
      <c r="S47" s="74"/>
    </row>
    <row r="48" spans="1:29" ht="13.5" thickBot="1" x14ac:dyDescent="0.25">
      <c r="A48" s="97" t="s">
        <v>34</v>
      </c>
      <c r="B48" s="98"/>
      <c r="C48" s="99"/>
      <c r="D48" s="98"/>
      <c r="E48" s="99"/>
      <c r="F48" s="100"/>
      <c r="G48" s="101">
        <f>SUM(G31:G47)</f>
        <v>0</v>
      </c>
      <c r="H48" s="208"/>
      <c r="I48" s="209"/>
      <c r="K48" s="74"/>
      <c r="L48" s="74"/>
      <c r="M48" s="74"/>
      <c r="N48" s="74"/>
      <c r="O48" s="74"/>
      <c r="P48" s="74"/>
      <c r="Q48" s="74"/>
      <c r="R48" s="74"/>
      <c r="S48" s="74"/>
    </row>
    <row r="49" spans="1:29" ht="6" customHeight="1" thickBot="1" x14ac:dyDescent="0.25">
      <c r="A49" s="102"/>
      <c r="B49" s="240"/>
      <c r="C49" s="240"/>
      <c r="D49" s="240"/>
      <c r="E49" s="240"/>
      <c r="F49" s="103"/>
      <c r="G49" s="103"/>
      <c r="H49" s="104"/>
      <c r="K49" s="74"/>
      <c r="L49" s="74"/>
      <c r="M49" s="74"/>
      <c r="N49" s="74"/>
      <c r="O49" s="74"/>
      <c r="P49" s="74"/>
      <c r="Q49" s="74"/>
      <c r="R49" s="74"/>
      <c r="S49" s="74"/>
    </row>
    <row r="50" spans="1:29" ht="13.5" thickBot="1" x14ac:dyDescent="0.25">
      <c r="A50" s="84" t="s">
        <v>118</v>
      </c>
      <c r="B50" s="76" t="s">
        <v>14</v>
      </c>
      <c r="C50" s="83" t="s">
        <v>15</v>
      </c>
      <c r="D50" s="82" t="s">
        <v>10</v>
      </c>
      <c r="E50" s="75" t="s">
        <v>11</v>
      </c>
      <c r="F50" s="105" t="s">
        <v>16</v>
      </c>
      <c r="G50" s="84" t="s">
        <v>17</v>
      </c>
      <c r="H50" s="200" t="s">
        <v>12</v>
      </c>
      <c r="I50" s="201"/>
      <c r="K50" s="74"/>
      <c r="L50" s="74"/>
      <c r="M50" s="74"/>
      <c r="N50" s="74"/>
      <c r="O50" s="74"/>
      <c r="P50" s="74"/>
      <c r="Q50" s="74"/>
      <c r="R50" s="74"/>
      <c r="S50" s="74"/>
    </row>
    <row r="51" spans="1:29" x14ac:dyDescent="0.2">
      <c r="A51" s="89" t="s">
        <v>35</v>
      </c>
      <c r="B51" s="106">
        <v>20</v>
      </c>
      <c r="C51" s="107"/>
      <c r="D51" s="107"/>
      <c r="E51" s="8"/>
      <c r="F51" s="108"/>
      <c r="G51" s="109">
        <f>IF(E51&gt;0,B51,0)</f>
        <v>0</v>
      </c>
      <c r="H51" s="204" t="s">
        <v>113</v>
      </c>
      <c r="I51" s="205"/>
      <c r="K51" s="74"/>
      <c r="L51" s="74"/>
      <c r="M51" s="74"/>
      <c r="N51" s="74"/>
      <c r="O51" s="74"/>
      <c r="P51" s="74"/>
      <c r="Q51" s="74"/>
      <c r="R51" s="74"/>
      <c r="S51" s="74"/>
    </row>
    <row r="52" spans="1:29" x14ac:dyDescent="0.2">
      <c r="A52" s="89" t="s">
        <v>20</v>
      </c>
      <c r="B52" s="110">
        <v>15</v>
      </c>
      <c r="C52" s="108"/>
      <c r="D52" s="108"/>
      <c r="E52" s="8"/>
      <c r="F52" s="108"/>
      <c r="G52" s="109">
        <f>IF(E52&gt;0,B52,0)</f>
        <v>0</v>
      </c>
      <c r="H52" s="198"/>
      <c r="I52" s="199"/>
      <c r="K52" s="74"/>
      <c r="L52" s="74"/>
      <c r="M52" s="74"/>
      <c r="N52" s="74"/>
      <c r="O52" s="74"/>
      <c r="P52" s="74"/>
      <c r="Q52" s="74"/>
      <c r="R52" s="74"/>
      <c r="S52" s="74"/>
    </row>
    <row r="53" spans="1:29" x14ac:dyDescent="0.2">
      <c r="A53" s="89" t="s">
        <v>22</v>
      </c>
      <c r="B53" s="110">
        <v>10</v>
      </c>
      <c r="C53" s="108"/>
      <c r="D53" s="108"/>
      <c r="E53" s="8"/>
      <c r="F53" s="108"/>
      <c r="G53" s="109">
        <f>IF(E53&gt;0,B53,0)</f>
        <v>0</v>
      </c>
      <c r="H53" s="198"/>
      <c r="I53" s="199"/>
      <c r="K53" s="74"/>
      <c r="L53" s="74"/>
      <c r="M53" s="74"/>
      <c r="N53" s="74"/>
      <c r="O53" s="74"/>
      <c r="P53" s="74"/>
      <c r="Q53" s="74"/>
      <c r="R53" s="74"/>
      <c r="S53" s="74"/>
    </row>
    <row r="54" spans="1:29" x14ac:dyDescent="0.2">
      <c r="A54" s="89" t="s">
        <v>83</v>
      </c>
      <c r="B54" s="110"/>
      <c r="C54" s="108">
        <v>5</v>
      </c>
      <c r="D54" s="9"/>
      <c r="E54" s="8"/>
      <c r="F54" s="4">
        <f t="shared" ref="F54:F61" si="4">E54-D54</f>
        <v>0</v>
      </c>
      <c r="G54" s="111">
        <f t="shared" ref="G54:G61" si="5">SUM(F54*C54)</f>
        <v>0</v>
      </c>
      <c r="H54" s="198" t="s">
        <v>109</v>
      </c>
      <c r="I54" s="199"/>
      <c r="K54" s="74"/>
      <c r="L54" s="74"/>
      <c r="M54" s="74"/>
      <c r="N54" s="74"/>
      <c r="O54" s="74"/>
      <c r="P54" s="74"/>
      <c r="Q54" s="74"/>
      <c r="R54" s="74"/>
      <c r="S54" s="74"/>
    </row>
    <row r="55" spans="1:29" x14ac:dyDescent="0.2">
      <c r="A55" s="89" t="s">
        <v>87</v>
      </c>
      <c r="B55" s="110"/>
      <c r="C55" s="108">
        <v>3</v>
      </c>
      <c r="D55" s="9"/>
      <c r="E55" s="8"/>
      <c r="F55" s="4">
        <f t="shared" si="4"/>
        <v>0</v>
      </c>
      <c r="G55" s="111">
        <f t="shared" si="5"/>
        <v>0</v>
      </c>
      <c r="H55" s="198" t="s">
        <v>111</v>
      </c>
      <c r="I55" s="199"/>
      <c r="K55" s="74"/>
      <c r="L55" s="74"/>
      <c r="M55" s="74"/>
      <c r="N55" s="74"/>
      <c r="O55" s="74"/>
      <c r="P55" s="74"/>
      <c r="Q55" s="74"/>
      <c r="R55" s="74"/>
      <c r="S55" s="74"/>
    </row>
    <row r="56" spans="1:29" x14ac:dyDescent="0.2">
      <c r="A56" s="89" t="s">
        <v>82</v>
      </c>
      <c r="B56" s="110"/>
      <c r="C56" s="108">
        <v>1</v>
      </c>
      <c r="D56" s="9"/>
      <c r="E56" s="8"/>
      <c r="F56" s="4">
        <f t="shared" si="4"/>
        <v>0</v>
      </c>
      <c r="G56" s="111">
        <f t="shared" si="5"/>
        <v>0</v>
      </c>
      <c r="H56" s="198" t="s">
        <v>114</v>
      </c>
      <c r="I56" s="199"/>
      <c r="K56" s="74"/>
      <c r="L56" s="74"/>
      <c r="M56" s="74"/>
      <c r="N56" s="74"/>
      <c r="O56" s="74"/>
      <c r="P56" s="74"/>
      <c r="Q56" s="74"/>
      <c r="R56" s="74"/>
      <c r="S56" s="74"/>
    </row>
    <row r="57" spans="1:29" x14ac:dyDescent="0.2">
      <c r="A57" s="89" t="s">
        <v>60</v>
      </c>
      <c r="B57" s="110"/>
      <c r="C57" s="108">
        <v>3</v>
      </c>
      <c r="D57" s="9"/>
      <c r="E57" s="8"/>
      <c r="F57" s="4">
        <f t="shared" si="4"/>
        <v>0</v>
      </c>
      <c r="G57" s="111">
        <f t="shared" si="5"/>
        <v>0</v>
      </c>
      <c r="H57" s="198" t="s">
        <v>123</v>
      </c>
      <c r="I57" s="199"/>
      <c r="K57" s="74"/>
      <c r="L57" s="74"/>
      <c r="M57" s="74"/>
      <c r="N57" s="74"/>
      <c r="O57" s="74"/>
      <c r="P57" s="74"/>
      <c r="Q57" s="74"/>
      <c r="R57" s="74"/>
      <c r="S57" s="74"/>
    </row>
    <row r="58" spans="1:29" x14ac:dyDescent="0.2">
      <c r="A58" s="89" t="s">
        <v>61</v>
      </c>
      <c r="B58" s="110"/>
      <c r="C58" s="108">
        <v>2</v>
      </c>
      <c r="D58" s="9"/>
      <c r="E58" s="8"/>
      <c r="F58" s="4">
        <f t="shared" si="4"/>
        <v>0</v>
      </c>
      <c r="G58" s="111">
        <f t="shared" si="5"/>
        <v>0</v>
      </c>
      <c r="H58" s="198" t="s">
        <v>123</v>
      </c>
      <c r="I58" s="199"/>
      <c r="K58" s="74"/>
      <c r="L58" s="74"/>
      <c r="M58" s="74"/>
      <c r="N58" s="74"/>
      <c r="O58" s="74"/>
      <c r="P58" s="74"/>
      <c r="Q58" s="74"/>
      <c r="R58" s="74"/>
      <c r="S58" s="74"/>
    </row>
    <row r="59" spans="1:29" x14ac:dyDescent="0.2">
      <c r="A59" s="89" t="s">
        <v>62</v>
      </c>
      <c r="B59" s="110"/>
      <c r="C59" s="108">
        <v>1</v>
      </c>
      <c r="D59" s="9"/>
      <c r="E59" s="8"/>
      <c r="F59" s="4">
        <f t="shared" si="4"/>
        <v>0</v>
      </c>
      <c r="G59" s="111">
        <f t="shared" si="5"/>
        <v>0</v>
      </c>
      <c r="H59" s="198" t="s">
        <v>123</v>
      </c>
      <c r="I59" s="199"/>
      <c r="K59" s="74"/>
      <c r="L59" s="74"/>
      <c r="M59" s="74"/>
      <c r="N59" s="74"/>
      <c r="O59" s="74"/>
      <c r="P59" s="74"/>
      <c r="Q59" s="74"/>
      <c r="R59" s="74"/>
      <c r="S59" s="74"/>
    </row>
    <row r="60" spans="1:29" s="94" customFormat="1" x14ac:dyDescent="0.2">
      <c r="A60" s="90" t="s">
        <v>52</v>
      </c>
      <c r="B60" s="112"/>
      <c r="C60" s="91">
        <v>1</v>
      </c>
      <c r="D60" s="9"/>
      <c r="E60" s="8"/>
      <c r="F60" s="7">
        <f t="shared" si="4"/>
        <v>0</v>
      </c>
      <c r="G60" s="113">
        <f t="shared" si="5"/>
        <v>0</v>
      </c>
      <c r="H60" s="210"/>
      <c r="I60" s="211"/>
      <c r="K60" s="74"/>
      <c r="L60" s="74"/>
      <c r="M60" s="74"/>
      <c r="N60" s="74"/>
      <c r="O60" s="74"/>
      <c r="P60" s="74"/>
      <c r="Q60" s="74"/>
      <c r="R60" s="74"/>
      <c r="S60" s="74"/>
      <c r="T60" s="60"/>
      <c r="U60" s="60"/>
      <c r="V60" s="60"/>
      <c r="W60" s="60"/>
      <c r="X60" s="60"/>
      <c r="Y60" s="60"/>
      <c r="Z60" s="60"/>
      <c r="AA60" s="60"/>
      <c r="AB60" s="60"/>
      <c r="AC60" s="60"/>
    </row>
    <row r="61" spans="1:29" x14ac:dyDescent="0.2">
      <c r="A61" s="90" t="s">
        <v>137</v>
      </c>
      <c r="B61" s="114"/>
      <c r="C61" s="87">
        <v>1</v>
      </c>
      <c r="D61" s="9"/>
      <c r="E61" s="8"/>
      <c r="F61" s="5">
        <f t="shared" si="4"/>
        <v>0</v>
      </c>
      <c r="G61" s="115">
        <f t="shared" si="5"/>
        <v>0</v>
      </c>
      <c r="H61" s="198" t="s">
        <v>115</v>
      </c>
      <c r="I61" s="199"/>
      <c r="K61" s="74"/>
      <c r="L61" s="74"/>
      <c r="M61" s="74"/>
      <c r="N61" s="74"/>
      <c r="O61" s="74"/>
      <c r="P61" s="74"/>
      <c r="Q61" s="74"/>
      <c r="R61" s="74"/>
      <c r="S61" s="74"/>
    </row>
    <row r="62" spans="1:29" x14ac:dyDescent="0.2">
      <c r="A62" s="10" t="s">
        <v>51</v>
      </c>
      <c r="B62" s="87">
        <v>1</v>
      </c>
      <c r="C62" s="96"/>
      <c r="D62" s="9"/>
      <c r="E62" s="8"/>
      <c r="F62" s="87" t="str">
        <f>IF(D62&gt;1,1,"")</f>
        <v/>
      </c>
      <c r="G62" s="115" t="str">
        <f>F62</f>
        <v/>
      </c>
      <c r="H62" s="198" t="s">
        <v>188</v>
      </c>
      <c r="I62" s="199"/>
      <c r="K62" s="74"/>
      <c r="L62" s="74"/>
      <c r="M62" s="74"/>
      <c r="N62" s="74"/>
      <c r="O62" s="74"/>
      <c r="P62" s="74"/>
      <c r="Q62" s="74"/>
      <c r="R62" s="74"/>
      <c r="S62" s="74"/>
    </row>
    <row r="63" spans="1:29" ht="13.5" thickBot="1" x14ac:dyDescent="0.25">
      <c r="A63" s="10" t="s">
        <v>51</v>
      </c>
      <c r="B63" s="116">
        <v>1</v>
      </c>
      <c r="C63" s="117"/>
      <c r="D63" s="9"/>
      <c r="E63" s="8"/>
      <c r="F63" s="87" t="str">
        <f>IF(D63&gt;1,1,"")</f>
        <v/>
      </c>
      <c r="G63" s="115" t="str">
        <f>F63</f>
        <v/>
      </c>
      <c r="H63" s="198" t="s">
        <v>188</v>
      </c>
      <c r="I63" s="199"/>
      <c r="K63" s="74"/>
      <c r="L63" s="74"/>
      <c r="M63" s="74"/>
      <c r="N63" s="74"/>
      <c r="O63" s="74"/>
      <c r="P63" s="74"/>
      <c r="Q63" s="74"/>
      <c r="R63" s="74"/>
      <c r="S63" s="74"/>
    </row>
    <row r="64" spans="1:29" ht="13.5" thickBot="1" x14ac:dyDescent="0.25">
      <c r="A64" s="118" t="s">
        <v>34</v>
      </c>
      <c r="B64" s="119"/>
      <c r="C64" s="120"/>
      <c r="D64" s="121"/>
      <c r="E64" s="122"/>
      <c r="F64" s="120"/>
      <c r="G64" s="122">
        <f>SUM(G51:G63)</f>
        <v>0</v>
      </c>
      <c r="H64" s="202"/>
      <c r="I64" s="203"/>
      <c r="K64" s="74"/>
      <c r="L64" s="74"/>
      <c r="M64" s="74"/>
      <c r="N64" s="74"/>
      <c r="O64" s="74"/>
      <c r="P64" s="74"/>
      <c r="Q64" s="74"/>
      <c r="R64" s="74"/>
      <c r="S64" s="74"/>
    </row>
    <row r="65" spans="1:19" ht="6" customHeight="1" thickBot="1" x14ac:dyDescent="0.25">
      <c r="A65" s="123"/>
      <c r="B65" s="124"/>
      <c r="C65" s="124"/>
      <c r="D65" s="124"/>
      <c r="E65" s="124"/>
      <c r="F65" s="124"/>
      <c r="G65" s="124"/>
      <c r="H65" s="125"/>
      <c r="I65" s="125"/>
      <c r="K65" s="74"/>
      <c r="L65" s="74"/>
      <c r="M65" s="74"/>
      <c r="N65" s="74"/>
      <c r="O65" s="74"/>
      <c r="P65" s="74"/>
      <c r="Q65" s="74"/>
      <c r="R65" s="74"/>
      <c r="S65" s="74"/>
    </row>
    <row r="66" spans="1:19" ht="13.5" thickBot="1" x14ac:dyDescent="0.25">
      <c r="A66" s="126" t="s">
        <v>119</v>
      </c>
      <c r="B66" s="83"/>
      <c r="C66" s="75" t="s">
        <v>15</v>
      </c>
      <c r="D66" s="83" t="s">
        <v>10</v>
      </c>
      <c r="E66" s="75" t="s">
        <v>11</v>
      </c>
      <c r="F66" s="75" t="s">
        <v>16</v>
      </c>
      <c r="G66" s="83" t="s">
        <v>17</v>
      </c>
      <c r="H66" s="200" t="s">
        <v>12</v>
      </c>
      <c r="I66" s="201"/>
      <c r="K66" s="74"/>
      <c r="L66" s="74"/>
      <c r="M66" s="74"/>
      <c r="N66" s="74"/>
      <c r="O66" s="74"/>
      <c r="P66" s="74"/>
      <c r="Q66" s="74"/>
      <c r="R66" s="74"/>
      <c r="S66" s="74"/>
    </row>
    <row r="67" spans="1:19" x14ac:dyDescent="0.2">
      <c r="A67" s="85" t="s">
        <v>35</v>
      </c>
      <c r="B67" s="127">
        <v>20</v>
      </c>
      <c r="C67" s="86"/>
      <c r="D67" s="86"/>
      <c r="E67" s="9"/>
      <c r="F67" s="87"/>
      <c r="G67" s="88">
        <f>IF(E67&gt;0,B67,0)</f>
        <v>0</v>
      </c>
      <c r="H67" s="204" t="s">
        <v>113</v>
      </c>
      <c r="I67" s="205"/>
      <c r="K67" s="74"/>
      <c r="L67" s="74"/>
      <c r="M67" s="74"/>
      <c r="N67" s="74"/>
      <c r="O67" s="74"/>
      <c r="P67" s="74"/>
      <c r="Q67" s="74"/>
      <c r="R67" s="74"/>
      <c r="S67" s="74"/>
    </row>
    <row r="68" spans="1:19" x14ac:dyDescent="0.2">
      <c r="A68" s="85" t="s">
        <v>20</v>
      </c>
      <c r="B68" s="128">
        <v>15</v>
      </c>
      <c r="C68" s="87"/>
      <c r="D68" s="87"/>
      <c r="E68" s="9"/>
      <c r="F68" s="87"/>
      <c r="G68" s="88">
        <f>IF(E68&gt;0,B68,0)</f>
        <v>0</v>
      </c>
      <c r="H68" s="198"/>
      <c r="I68" s="199"/>
      <c r="K68" s="74"/>
      <c r="L68" s="74"/>
      <c r="M68" s="74"/>
      <c r="N68" s="74"/>
      <c r="O68" s="74"/>
      <c r="P68" s="74"/>
      <c r="Q68" s="74"/>
      <c r="R68" s="74"/>
      <c r="S68" s="74"/>
    </row>
    <row r="69" spans="1:19" x14ac:dyDescent="0.2">
      <c r="A69" s="89" t="s">
        <v>22</v>
      </c>
      <c r="B69" s="110">
        <v>10</v>
      </c>
      <c r="C69" s="108"/>
      <c r="D69" s="108"/>
      <c r="E69" s="9"/>
      <c r="F69" s="108"/>
      <c r="G69" s="109">
        <f>IF(E69&gt;0,B69,0)</f>
        <v>0</v>
      </c>
      <c r="H69" s="198"/>
      <c r="I69" s="199"/>
      <c r="K69" s="74"/>
      <c r="L69" s="74"/>
      <c r="M69" s="74"/>
      <c r="N69" s="74"/>
      <c r="O69" s="74"/>
      <c r="P69" s="74"/>
      <c r="Q69" s="74"/>
      <c r="R69" s="74"/>
      <c r="S69" s="74"/>
    </row>
    <row r="70" spans="1:19" x14ac:dyDescent="0.2">
      <c r="A70" s="89" t="s">
        <v>63</v>
      </c>
      <c r="B70" s="108"/>
      <c r="C70" s="109">
        <v>5</v>
      </c>
      <c r="D70" s="9"/>
      <c r="E70" s="9"/>
      <c r="F70" s="4">
        <f>E70-D70</f>
        <v>0</v>
      </c>
      <c r="G70" s="111">
        <f>SUM(F70*C70)</f>
        <v>0</v>
      </c>
      <c r="H70" s="198" t="s">
        <v>109</v>
      </c>
      <c r="I70" s="199"/>
      <c r="K70" s="74"/>
      <c r="L70" s="74"/>
      <c r="M70" s="74"/>
      <c r="N70" s="74"/>
      <c r="O70" s="74"/>
      <c r="P70" s="74"/>
      <c r="Q70" s="74"/>
      <c r="R70" s="74"/>
      <c r="S70" s="74"/>
    </row>
    <row r="71" spans="1:19" x14ac:dyDescent="0.2">
      <c r="A71" s="89" t="s">
        <v>37</v>
      </c>
      <c r="B71" s="108"/>
      <c r="C71" s="109">
        <v>3</v>
      </c>
      <c r="D71" s="9"/>
      <c r="E71" s="9"/>
      <c r="F71" s="4">
        <f>E71-D71</f>
        <v>0</v>
      </c>
      <c r="G71" s="108">
        <f>SUM(F71*C71)</f>
        <v>0</v>
      </c>
      <c r="H71" s="206"/>
      <c r="I71" s="207"/>
      <c r="K71" s="74"/>
      <c r="L71" s="74"/>
      <c r="M71" s="74"/>
      <c r="N71" s="74"/>
      <c r="O71" s="74"/>
      <c r="P71" s="74"/>
      <c r="Q71" s="74"/>
      <c r="R71" s="74"/>
      <c r="S71" s="74"/>
    </row>
    <row r="72" spans="1:19" x14ac:dyDescent="0.2">
      <c r="A72" s="89" t="s">
        <v>26</v>
      </c>
      <c r="B72" s="108"/>
      <c r="C72" s="109">
        <v>1</v>
      </c>
      <c r="D72" s="9"/>
      <c r="E72" s="9"/>
      <c r="F72" s="4">
        <f>E72-D72</f>
        <v>0</v>
      </c>
      <c r="G72" s="108">
        <f>SUM(F72*C72)</f>
        <v>0</v>
      </c>
      <c r="H72" s="206"/>
      <c r="I72" s="207"/>
      <c r="K72" s="74"/>
      <c r="L72" s="74"/>
      <c r="M72" s="74"/>
      <c r="N72" s="74"/>
      <c r="O72" s="74"/>
      <c r="P72" s="74"/>
      <c r="Q72" s="74"/>
      <c r="R72" s="74"/>
      <c r="S72" s="74"/>
    </row>
    <row r="73" spans="1:19" x14ac:dyDescent="0.2">
      <c r="A73" s="129" t="s">
        <v>36</v>
      </c>
      <c r="B73" s="109"/>
      <c r="C73" s="108">
        <v>3</v>
      </c>
      <c r="D73" s="9"/>
      <c r="E73" s="9"/>
      <c r="F73" s="3">
        <f t="shared" ref="F73:F79" si="6">E73-D73</f>
        <v>0</v>
      </c>
      <c r="G73" s="109">
        <f t="shared" ref="G73:G79" si="7">SUM(F73*C73)</f>
        <v>0</v>
      </c>
      <c r="H73" s="198" t="s">
        <v>111</v>
      </c>
      <c r="I73" s="199"/>
      <c r="K73" s="74"/>
      <c r="L73" s="74"/>
      <c r="M73" s="74"/>
      <c r="N73" s="74"/>
      <c r="O73" s="74"/>
      <c r="P73" s="74"/>
      <c r="Q73" s="74"/>
      <c r="R73" s="74"/>
      <c r="S73" s="74"/>
    </row>
    <row r="74" spans="1:19" x14ac:dyDescent="0.2">
      <c r="A74" s="129" t="s">
        <v>30</v>
      </c>
      <c r="B74" s="109"/>
      <c r="C74" s="108">
        <v>1</v>
      </c>
      <c r="D74" s="9"/>
      <c r="E74" s="9"/>
      <c r="F74" s="3">
        <f t="shared" si="6"/>
        <v>0</v>
      </c>
      <c r="G74" s="108">
        <f t="shared" si="7"/>
        <v>0</v>
      </c>
      <c r="H74" s="198" t="s">
        <v>114</v>
      </c>
      <c r="I74" s="199"/>
      <c r="K74" s="74"/>
      <c r="L74" s="74"/>
      <c r="M74" s="74"/>
      <c r="N74" s="74"/>
      <c r="O74" s="74"/>
      <c r="P74" s="74"/>
      <c r="Q74" s="74"/>
      <c r="R74" s="74"/>
      <c r="S74" s="74"/>
    </row>
    <row r="75" spans="1:19" x14ac:dyDescent="0.2">
      <c r="A75" s="89" t="s">
        <v>60</v>
      </c>
      <c r="B75" s="110"/>
      <c r="C75" s="108">
        <v>3</v>
      </c>
      <c r="D75" s="9"/>
      <c r="E75" s="9"/>
      <c r="F75" s="2">
        <f t="shared" si="6"/>
        <v>0</v>
      </c>
      <c r="G75" s="108">
        <f t="shared" si="7"/>
        <v>0</v>
      </c>
      <c r="H75" s="198" t="s">
        <v>123</v>
      </c>
      <c r="I75" s="199"/>
      <c r="K75" s="74"/>
      <c r="L75" s="74"/>
      <c r="M75" s="74"/>
      <c r="N75" s="74"/>
      <c r="O75" s="74"/>
      <c r="P75" s="74"/>
      <c r="Q75" s="74"/>
      <c r="R75" s="74"/>
      <c r="S75" s="74"/>
    </row>
    <row r="76" spans="1:19" x14ac:dyDescent="0.2">
      <c r="A76" s="89" t="s">
        <v>61</v>
      </c>
      <c r="B76" s="110"/>
      <c r="C76" s="108">
        <v>2</v>
      </c>
      <c r="D76" s="9"/>
      <c r="E76" s="9"/>
      <c r="F76" s="2">
        <f t="shared" si="6"/>
        <v>0</v>
      </c>
      <c r="G76" s="108">
        <f t="shared" si="7"/>
        <v>0</v>
      </c>
      <c r="H76" s="198" t="s">
        <v>123</v>
      </c>
      <c r="I76" s="199"/>
      <c r="K76" s="74"/>
      <c r="L76" s="74"/>
      <c r="M76" s="74"/>
      <c r="N76" s="74"/>
      <c r="O76" s="74"/>
      <c r="P76" s="74"/>
      <c r="Q76" s="74"/>
      <c r="R76" s="74"/>
      <c r="S76" s="74"/>
    </row>
    <row r="77" spans="1:19" x14ac:dyDescent="0.2">
      <c r="A77" s="89" t="s">
        <v>62</v>
      </c>
      <c r="B77" s="110"/>
      <c r="C77" s="108">
        <v>1</v>
      </c>
      <c r="D77" s="9"/>
      <c r="E77" s="9"/>
      <c r="F77" s="2">
        <f t="shared" si="6"/>
        <v>0</v>
      </c>
      <c r="G77" s="108">
        <f t="shared" si="7"/>
        <v>0</v>
      </c>
      <c r="H77" s="198" t="s">
        <v>123</v>
      </c>
      <c r="I77" s="199"/>
      <c r="K77" s="74"/>
      <c r="L77" s="74"/>
      <c r="M77" s="74"/>
      <c r="N77" s="74"/>
      <c r="O77" s="74"/>
      <c r="P77" s="74"/>
      <c r="Q77" s="74"/>
      <c r="R77" s="74"/>
      <c r="S77" s="74"/>
    </row>
    <row r="78" spans="1:19" x14ac:dyDescent="0.2">
      <c r="A78" s="129" t="s">
        <v>136</v>
      </c>
      <c r="B78" s="109"/>
      <c r="C78" s="108">
        <v>1</v>
      </c>
      <c r="D78" s="9"/>
      <c r="E78" s="9"/>
      <c r="F78" s="3">
        <f t="shared" si="6"/>
        <v>0</v>
      </c>
      <c r="G78" s="109">
        <f t="shared" si="7"/>
        <v>0</v>
      </c>
      <c r="H78" s="198"/>
      <c r="I78" s="199"/>
      <c r="K78" s="74"/>
      <c r="L78" s="74"/>
      <c r="M78" s="74"/>
      <c r="N78" s="74"/>
      <c r="O78" s="74"/>
      <c r="P78" s="74"/>
      <c r="Q78" s="74"/>
      <c r="R78" s="74"/>
      <c r="S78" s="74"/>
    </row>
    <row r="79" spans="1:19" x14ac:dyDescent="0.2">
      <c r="A79" s="130" t="s">
        <v>117</v>
      </c>
      <c r="B79" s="88"/>
      <c r="C79" s="87">
        <v>1</v>
      </c>
      <c r="D79" s="9"/>
      <c r="E79" s="9"/>
      <c r="F79" s="6">
        <f t="shared" si="6"/>
        <v>0</v>
      </c>
      <c r="G79" s="87">
        <f t="shared" si="7"/>
        <v>0</v>
      </c>
      <c r="H79" s="198" t="s">
        <v>115</v>
      </c>
      <c r="I79" s="199"/>
      <c r="K79" s="74"/>
      <c r="L79" s="74"/>
      <c r="M79" s="74"/>
      <c r="N79" s="74"/>
      <c r="O79" s="74"/>
      <c r="P79" s="74"/>
      <c r="Q79" s="74"/>
      <c r="R79" s="74"/>
      <c r="S79" s="74"/>
    </row>
    <row r="80" spans="1:19" x14ac:dyDescent="0.2">
      <c r="A80" s="10" t="s">
        <v>51</v>
      </c>
      <c r="B80" s="87">
        <v>1</v>
      </c>
      <c r="C80" s="96"/>
      <c r="D80" s="9"/>
      <c r="E80" s="9"/>
      <c r="F80" s="87" t="str">
        <f>IF(D80&gt;1,1,"")</f>
        <v/>
      </c>
      <c r="G80" s="88" t="str">
        <f>F80</f>
        <v/>
      </c>
      <c r="H80" s="198" t="s">
        <v>189</v>
      </c>
      <c r="I80" s="199"/>
      <c r="K80" s="74"/>
      <c r="L80" s="74"/>
      <c r="M80" s="74"/>
      <c r="N80" s="74"/>
      <c r="O80" s="74"/>
      <c r="P80" s="74"/>
      <c r="Q80" s="74"/>
      <c r="R80" s="74"/>
      <c r="S80" s="74"/>
    </row>
    <row r="81" spans="1:29" ht="13.5" thickBot="1" x14ac:dyDescent="0.25">
      <c r="A81" s="10" t="s">
        <v>51</v>
      </c>
      <c r="B81" s="87">
        <v>1</v>
      </c>
      <c r="C81" s="96"/>
      <c r="D81" s="9"/>
      <c r="E81" s="9"/>
      <c r="F81" s="87" t="str">
        <f>IF(D81&gt;1,1,"")</f>
        <v/>
      </c>
      <c r="G81" s="88" t="str">
        <f>F81</f>
        <v/>
      </c>
      <c r="H81" s="257" t="s">
        <v>189</v>
      </c>
      <c r="I81" s="258"/>
      <c r="K81" s="74"/>
      <c r="L81" s="74"/>
      <c r="M81" s="74"/>
      <c r="N81" s="74"/>
      <c r="O81" s="74"/>
      <c r="P81" s="74"/>
      <c r="Q81" s="74"/>
      <c r="R81" s="74"/>
      <c r="S81" s="74"/>
    </row>
    <row r="82" spans="1:29" x14ac:dyDescent="0.2">
      <c r="A82" s="131" t="s">
        <v>34</v>
      </c>
      <c r="B82" s="132"/>
      <c r="C82" s="133"/>
      <c r="D82" s="132"/>
      <c r="E82" s="133"/>
      <c r="F82" s="133"/>
      <c r="G82" s="132">
        <f>SUM(G67:G81)</f>
        <v>0</v>
      </c>
      <c r="H82" s="202"/>
      <c r="I82" s="203"/>
      <c r="K82" s="74"/>
      <c r="L82" s="74"/>
      <c r="M82" s="74"/>
      <c r="N82" s="74"/>
      <c r="O82" s="74"/>
      <c r="P82" s="74"/>
      <c r="Q82" s="74"/>
      <c r="R82" s="74"/>
      <c r="S82" s="74"/>
    </row>
    <row r="83" spans="1:29" s="58" customFormat="1" ht="6" customHeight="1" x14ac:dyDescent="0.2">
      <c r="A83" s="134"/>
      <c r="B83" s="135"/>
      <c r="C83" s="135"/>
      <c r="D83" s="135"/>
      <c r="E83" s="135"/>
      <c r="F83" s="135"/>
      <c r="G83" s="135"/>
      <c r="H83" s="136"/>
      <c r="I83" s="136"/>
      <c r="K83" s="137"/>
      <c r="L83" s="137"/>
      <c r="M83" s="137"/>
      <c r="N83" s="137"/>
      <c r="O83" s="137"/>
      <c r="P83" s="137"/>
      <c r="Q83" s="137"/>
      <c r="R83" s="137"/>
      <c r="S83" s="137"/>
      <c r="T83" s="138"/>
      <c r="U83" s="138"/>
      <c r="V83" s="138"/>
      <c r="W83" s="138"/>
      <c r="X83" s="138"/>
      <c r="Y83" s="138"/>
      <c r="Z83" s="138"/>
      <c r="AA83" s="138"/>
      <c r="AB83" s="138"/>
      <c r="AC83" s="138"/>
    </row>
    <row r="84" spans="1:29" ht="13.5" thickBot="1" x14ac:dyDescent="0.25">
      <c r="A84" s="139" t="s">
        <v>13</v>
      </c>
      <c r="B84" s="84" t="s">
        <v>14</v>
      </c>
      <c r="C84" s="105" t="s">
        <v>15</v>
      </c>
      <c r="D84" s="84" t="s">
        <v>10</v>
      </c>
      <c r="E84" s="105" t="s">
        <v>11</v>
      </c>
      <c r="F84" s="84" t="s">
        <v>16</v>
      </c>
      <c r="G84" s="84" t="s">
        <v>17</v>
      </c>
      <c r="H84" s="200" t="s">
        <v>12</v>
      </c>
      <c r="I84" s="201"/>
      <c r="K84" s="74"/>
      <c r="L84" s="74"/>
      <c r="M84" s="74"/>
      <c r="N84" s="74"/>
      <c r="O84" s="74"/>
      <c r="P84" s="74"/>
      <c r="Q84" s="74"/>
      <c r="R84" s="74"/>
      <c r="S84" s="74"/>
    </row>
    <row r="85" spans="1:29" x14ac:dyDescent="0.2">
      <c r="A85" s="89" t="s">
        <v>20</v>
      </c>
      <c r="B85" s="108">
        <v>20</v>
      </c>
      <c r="C85" s="109"/>
      <c r="D85" s="108"/>
      <c r="E85" s="8"/>
      <c r="F85" s="108"/>
      <c r="G85" s="109">
        <f>IF(E85&gt;0,B85,0)</f>
        <v>0</v>
      </c>
      <c r="H85" s="204" t="s">
        <v>113</v>
      </c>
      <c r="I85" s="205"/>
      <c r="K85" s="74"/>
      <c r="L85" s="74"/>
      <c r="M85" s="74"/>
      <c r="N85" s="74"/>
      <c r="O85" s="74"/>
      <c r="P85" s="74"/>
      <c r="Q85" s="74"/>
      <c r="R85" s="74"/>
      <c r="S85" s="74"/>
    </row>
    <row r="86" spans="1:29" x14ac:dyDescent="0.2">
      <c r="A86" s="89" t="s">
        <v>22</v>
      </c>
      <c r="B86" s="108">
        <v>15</v>
      </c>
      <c r="C86" s="109"/>
      <c r="D86" s="108"/>
      <c r="E86" s="8"/>
      <c r="F86" s="108"/>
      <c r="G86" s="109">
        <f>IF(E86&gt;0,B86,0)</f>
        <v>0</v>
      </c>
      <c r="H86" s="198"/>
      <c r="I86" s="199"/>
      <c r="K86" s="74"/>
      <c r="L86" s="74"/>
      <c r="M86" s="74"/>
      <c r="N86" s="74"/>
      <c r="O86" s="74"/>
      <c r="P86" s="74"/>
      <c r="Q86" s="74"/>
      <c r="R86" s="74"/>
      <c r="S86" s="74"/>
    </row>
    <row r="87" spans="1:29" x14ac:dyDescent="0.2">
      <c r="A87" s="89" t="s">
        <v>63</v>
      </c>
      <c r="B87" s="108"/>
      <c r="C87" s="109">
        <v>7</v>
      </c>
      <c r="D87" s="9"/>
      <c r="E87" s="8"/>
      <c r="F87" s="4">
        <f>E87-D87</f>
        <v>0</v>
      </c>
      <c r="G87" s="108">
        <f>SUM(F87*C87)</f>
        <v>0</v>
      </c>
      <c r="H87" s="198" t="s">
        <v>109</v>
      </c>
      <c r="I87" s="199"/>
      <c r="K87" s="74"/>
      <c r="L87" s="74"/>
      <c r="M87" s="74"/>
      <c r="N87" s="74"/>
      <c r="O87" s="74"/>
      <c r="P87" s="74"/>
      <c r="Q87" s="74"/>
      <c r="R87" s="74"/>
      <c r="S87" s="74"/>
    </row>
    <row r="88" spans="1:29" x14ac:dyDescent="0.2">
      <c r="A88" s="89" t="s">
        <v>37</v>
      </c>
      <c r="B88" s="108"/>
      <c r="C88" s="109">
        <v>5</v>
      </c>
      <c r="D88" s="9"/>
      <c r="E88" s="8"/>
      <c r="F88" s="4">
        <f t="shared" ref="F88:F98" si="8">E88-D88</f>
        <v>0</v>
      </c>
      <c r="G88" s="108">
        <f t="shared" ref="G88:G97" si="9">SUM(F88*C88)</f>
        <v>0</v>
      </c>
      <c r="H88" s="219"/>
      <c r="I88" s="220"/>
      <c r="K88" s="74"/>
      <c r="L88" s="74"/>
      <c r="M88" s="74"/>
      <c r="N88" s="74"/>
      <c r="O88" s="74"/>
      <c r="P88" s="74"/>
      <c r="Q88" s="74"/>
      <c r="R88" s="74"/>
      <c r="S88" s="74"/>
    </row>
    <row r="89" spans="1:29" x14ac:dyDescent="0.2">
      <c r="A89" s="89" t="s">
        <v>26</v>
      </c>
      <c r="B89" s="108"/>
      <c r="C89" s="109">
        <v>2</v>
      </c>
      <c r="D89" s="9"/>
      <c r="E89" s="8"/>
      <c r="F89" s="4">
        <f t="shared" si="8"/>
        <v>0</v>
      </c>
      <c r="G89" s="108">
        <f t="shared" si="9"/>
        <v>0</v>
      </c>
      <c r="H89" s="219"/>
      <c r="I89" s="220"/>
      <c r="K89" s="74"/>
      <c r="L89" s="74"/>
      <c r="M89" s="74"/>
      <c r="N89" s="74"/>
      <c r="O89" s="74"/>
      <c r="P89" s="74"/>
      <c r="Q89" s="74"/>
      <c r="R89" s="74"/>
      <c r="S89" s="74"/>
    </row>
    <row r="90" spans="1:29" s="140" customFormat="1" x14ac:dyDescent="0.2">
      <c r="A90" s="89" t="s">
        <v>73</v>
      </c>
      <c r="B90" s="108"/>
      <c r="C90" s="109">
        <v>3</v>
      </c>
      <c r="D90" s="9"/>
      <c r="E90" s="8"/>
      <c r="F90" s="4">
        <f>E90-D90</f>
        <v>0</v>
      </c>
      <c r="G90" s="108">
        <f>SUM(F90*C90)</f>
        <v>0</v>
      </c>
      <c r="H90" s="198" t="s">
        <v>111</v>
      </c>
      <c r="I90" s="199"/>
      <c r="K90" s="74"/>
      <c r="L90" s="74"/>
      <c r="M90" s="74"/>
      <c r="N90" s="74"/>
      <c r="O90" s="74"/>
      <c r="P90" s="74"/>
      <c r="Q90" s="74"/>
      <c r="R90" s="74"/>
      <c r="S90" s="74"/>
      <c r="T90" s="60"/>
      <c r="U90" s="60"/>
      <c r="V90" s="60"/>
      <c r="W90" s="60"/>
      <c r="X90" s="60"/>
      <c r="Y90" s="60"/>
      <c r="Z90" s="60"/>
      <c r="AA90" s="60"/>
      <c r="AB90" s="60"/>
      <c r="AC90" s="60"/>
    </row>
    <row r="91" spans="1:29" s="140" customFormat="1" x14ac:dyDescent="0.2">
      <c r="A91" s="89" t="s">
        <v>88</v>
      </c>
      <c r="B91" s="108"/>
      <c r="C91" s="109">
        <v>2</v>
      </c>
      <c r="D91" s="9"/>
      <c r="E91" s="8"/>
      <c r="F91" s="4">
        <f t="shared" si="8"/>
        <v>0</v>
      </c>
      <c r="G91" s="108">
        <f t="shared" si="9"/>
        <v>0</v>
      </c>
      <c r="H91" s="217" t="s">
        <v>121</v>
      </c>
      <c r="I91" s="218"/>
      <c r="K91" s="74"/>
      <c r="L91" s="74"/>
      <c r="M91" s="74"/>
      <c r="N91" s="74"/>
      <c r="O91" s="74"/>
      <c r="P91" s="74"/>
      <c r="Q91" s="74"/>
      <c r="R91" s="74"/>
      <c r="S91" s="74"/>
      <c r="T91" s="60"/>
      <c r="U91" s="60"/>
      <c r="V91" s="60"/>
      <c r="W91" s="60"/>
      <c r="X91" s="60"/>
      <c r="Y91" s="60"/>
      <c r="Z91" s="60"/>
      <c r="AA91" s="60"/>
      <c r="AB91" s="60"/>
      <c r="AC91" s="60"/>
    </row>
    <row r="92" spans="1:29" s="94" customFormat="1" x14ac:dyDescent="0.2">
      <c r="A92" s="89" t="s">
        <v>57</v>
      </c>
      <c r="B92" s="108"/>
      <c r="C92" s="109">
        <v>3</v>
      </c>
      <c r="D92" s="9"/>
      <c r="E92" s="8"/>
      <c r="F92" s="4">
        <f t="shared" si="8"/>
        <v>0</v>
      </c>
      <c r="G92" s="108">
        <f t="shared" si="9"/>
        <v>0</v>
      </c>
      <c r="H92" s="198" t="s">
        <v>123</v>
      </c>
      <c r="I92" s="199"/>
      <c r="K92" s="74"/>
      <c r="L92" s="74"/>
      <c r="M92" s="74"/>
      <c r="N92" s="74"/>
      <c r="O92" s="74"/>
      <c r="P92" s="74"/>
      <c r="Q92" s="74"/>
      <c r="R92" s="74"/>
      <c r="S92" s="74"/>
      <c r="T92" s="60"/>
      <c r="U92" s="60"/>
      <c r="V92" s="60"/>
      <c r="W92" s="60"/>
      <c r="X92" s="60"/>
      <c r="Y92" s="60"/>
      <c r="Z92" s="60"/>
      <c r="AA92" s="60"/>
      <c r="AB92" s="60"/>
      <c r="AC92" s="60"/>
    </row>
    <row r="93" spans="1:29" s="94" customFormat="1" x14ac:dyDescent="0.2">
      <c r="A93" s="89" t="s">
        <v>58</v>
      </c>
      <c r="B93" s="108"/>
      <c r="C93" s="109">
        <v>2</v>
      </c>
      <c r="D93" s="9"/>
      <c r="E93" s="8"/>
      <c r="F93" s="4">
        <f t="shared" si="8"/>
        <v>0</v>
      </c>
      <c r="G93" s="108">
        <f t="shared" si="9"/>
        <v>0</v>
      </c>
      <c r="H93" s="198" t="s">
        <v>123</v>
      </c>
      <c r="I93" s="199"/>
      <c r="K93" s="74"/>
      <c r="L93" s="74"/>
      <c r="M93" s="74"/>
      <c r="N93" s="74"/>
      <c r="O93" s="74"/>
      <c r="P93" s="74"/>
      <c r="Q93" s="74"/>
      <c r="R93" s="74"/>
      <c r="S93" s="74"/>
      <c r="T93" s="60"/>
      <c r="U93" s="60"/>
      <c r="V93" s="60"/>
      <c r="W93" s="60"/>
      <c r="X93" s="60"/>
      <c r="Y93" s="60"/>
      <c r="Z93" s="60"/>
      <c r="AA93" s="60"/>
      <c r="AB93" s="60"/>
      <c r="AC93" s="60"/>
    </row>
    <row r="94" spans="1:29" x14ac:dyDescent="0.2">
      <c r="A94" s="89" t="s">
        <v>59</v>
      </c>
      <c r="B94" s="108"/>
      <c r="C94" s="109">
        <v>1</v>
      </c>
      <c r="D94" s="9"/>
      <c r="E94" s="8"/>
      <c r="F94" s="4">
        <f t="shared" si="8"/>
        <v>0</v>
      </c>
      <c r="G94" s="108">
        <f t="shared" si="9"/>
        <v>0</v>
      </c>
      <c r="H94" s="198" t="s">
        <v>123</v>
      </c>
      <c r="I94" s="199"/>
      <c r="K94" s="74"/>
      <c r="L94" s="74"/>
      <c r="M94" s="74"/>
      <c r="N94" s="74"/>
      <c r="O94" s="74"/>
      <c r="P94" s="74"/>
      <c r="Q94" s="74"/>
      <c r="R94" s="74"/>
      <c r="S94" s="74"/>
    </row>
    <row r="95" spans="1:29" x14ac:dyDescent="0.2">
      <c r="A95" s="90" t="s">
        <v>93</v>
      </c>
      <c r="B95" s="91"/>
      <c r="C95" s="92">
        <v>2</v>
      </c>
      <c r="D95" s="9"/>
      <c r="E95" s="8"/>
      <c r="F95" s="7">
        <f t="shared" si="8"/>
        <v>0</v>
      </c>
      <c r="G95" s="91">
        <f t="shared" si="9"/>
        <v>0</v>
      </c>
      <c r="H95" s="198"/>
      <c r="I95" s="199"/>
      <c r="K95" s="74"/>
      <c r="L95" s="74"/>
      <c r="M95" s="74"/>
      <c r="N95" s="74"/>
      <c r="O95" s="74"/>
      <c r="P95" s="74"/>
      <c r="Q95" s="74"/>
      <c r="R95" s="74"/>
      <c r="S95" s="74"/>
    </row>
    <row r="96" spans="1:29" x14ac:dyDescent="0.2">
      <c r="A96" s="89" t="s">
        <v>89</v>
      </c>
      <c r="B96" s="108"/>
      <c r="C96" s="109">
        <v>2</v>
      </c>
      <c r="D96" s="9"/>
      <c r="E96" s="8"/>
      <c r="F96" s="7">
        <f t="shared" si="8"/>
        <v>0</v>
      </c>
      <c r="G96" s="108">
        <f t="shared" si="9"/>
        <v>0</v>
      </c>
      <c r="H96" s="198" t="s">
        <v>94</v>
      </c>
      <c r="I96" s="199"/>
      <c r="K96" s="74"/>
      <c r="L96" s="74"/>
      <c r="M96" s="74"/>
      <c r="N96" s="74"/>
      <c r="O96" s="74"/>
      <c r="P96" s="74"/>
      <c r="Q96" s="74"/>
      <c r="R96" s="74"/>
      <c r="S96" s="74"/>
    </row>
    <row r="97" spans="1:19" x14ac:dyDescent="0.2">
      <c r="A97" s="89" t="s">
        <v>122</v>
      </c>
      <c r="B97" s="108"/>
      <c r="C97" s="109">
        <v>2</v>
      </c>
      <c r="D97" s="9"/>
      <c r="E97" s="8"/>
      <c r="F97" s="4">
        <f t="shared" si="8"/>
        <v>0</v>
      </c>
      <c r="G97" s="108">
        <f t="shared" si="9"/>
        <v>0</v>
      </c>
      <c r="H97" s="198"/>
      <c r="I97" s="199"/>
      <c r="K97" s="74"/>
      <c r="L97" s="74"/>
      <c r="M97" s="74"/>
      <c r="N97" s="74"/>
      <c r="O97" s="74"/>
      <c r="P97" s="74"/>
      <c r="Q97" s="74"/>
      <c r="R97" s="74"/>
      <c r="S97" s="74"/>
    </row>
    <row r="98" spans="1:19" x14ac:dyDescent="0.2">
      <c r="A98" s="95" t="s">
        <v>67</v>
      </c>
      <c r="B98" s="87"/>
      <c r="C98" s="88">
        <v>1</v>
      </c>
      <c r="D98" s="9"/>
      <c r="E98" s="8"/>
      <c r="F98" s="4">
        <f t="shared" si="8"/>
        <v>0</v>
      </c>
      <c r="G98" s="88">
        <f>IF(F98&gt;=4,ROUNDDOWN(F98/4,0),0)</f>
        <v>0</v>
      </c>
      <c r="H98" s="198" t="s">
        <v>56</v>
      </c>
      <c r="I98" s="199"/>
      <c r="K98" s="74"/>
      <c r="L98" s="74"/>
      <c r="M98" s="74"/>
      <c r="N98" s="74"/>
      <c r="O98" s="74"/>
      <c r="P98" s="74"/>
      <c r="Q98" s="74"/>
      <c r="R98" s="74"/>
      <c r="S98" s="74"/>
    </row>
    <row r="99" spans="1:19" ht="13.5" thickBot="1" x14ac:dyDescent="0.25">
      <c r="A99" s="10" t="s">
        <v>29</v>
      </c>
      <c r="B99" s="141">
        <v>1</v>
      </c>
      <c r="C99" s="142"/>
      <c r="D99" s="9"/>
      <c r="E99" s="8"/>
      <c r="F99" s="87" t="str">
        <f>IF(D99&gt;1,1,"")</f>
        <v/>
      </c>
      <c r="G99" s="87" t="str">
        <f>F99</f>
        <v/>
      </c>
      <c r="H99" s="198" t="s">
        <v>189</v>
      </c>
      <c r="I99" s="199"/>
      <c r="K99" s="74"/>
      <c r="L99" s="74"/>
      <c r="M99" s="74"/>
      <c r="N99" s="74"/>
      <c r="O99" s="74"/>
      <c r="P99" s="74"/>
      <c r="Q99" s="74"/>
      <c r="R99" s="74"/>
      <c r="S99" s="74"/>
    </row>
    <row r="100" spans="1:19" ht="13.5" thickBot="1" x14ac:dyDescent="0.25">
      <c r="A100" s="143" t="s">
        <v>34</v>
      </c>
      <c r="B100" s="122"/>
      <c r="C100" s="120"/>
      <c r="D100" s="122"/>
      <c r="E100" s="120"/>
      <c r="F100" s="122"/>
      <c r="G100" s="122">
        <f>SUM(G85:G99)</f>
        <v>0</v>
      </c>
      <c r="H100" s="202"/>
      <c r="I100" s="203"/>
      <c r="K100" s="74"/>
      <c r="L100" s="74"/>
      <c r="M100" s="74"/>
      <c r="N100" s="74"/>
      <c r="O100" s="74"/>
      <c r="P100" s="74"/>
      <c r="Q100" s="74"/>
      <c r="R100" s="74"/>
      <c r="S100" s="74"/>
    </row>
    <row r="101" spans="1:19" ht="24.6" customHeight="1" thickBot="1" x14ac:dyDescent="0.25">
      <c r="H101" s="125"/>
      <c r="I101" s="125"/>
      <c r="K101" s="74"/>
      <c r="L101" s="74"/>
      <c r="M101" s="74"/>
      <c r="N101" s="74"/>
      <c r="O101" s="74"/>
      <c r="P101" s="74"/>
      <c r="Q101" s="74"/>
      <c r="R101" s="74"/>
      <c r="S101" s="74"/>
    </row>
    <row r="102" spans="1:19" ht="13.5" thickBot="1" x14ac:dyDescent="0.25">
      <c r="A102" s="144" t="s">
        <v>47</v>
      </c>
      <c r="B102" s="145" t="s">
        <v>48</v>
      </c>
      <c r="C102" s="146" t="s">
        <v>49</v>
      </c>
      <c r="D102" s="147" t="s">
        <v>10</v>
      </c>
      <c r="E102" s="144" t="s">
        <v>11</v>
      </c>
      <c r="F102" s="146" t="s">
        <v>16</v>
      </c>
      <c r="G102" s="147" t="s">
        <v>17</v>
      </c>
      <c r="H102" s="200" t="s">
        <v>12</v>
      </c>
      <c r="I102" s="201"/>
      <c r="K102" s="74"/>
      <c r="L102" s="74"/>
      <c r="M102" s="74"/>
      <c r="N102" s="74"/>
      <c r="O102" s="74"/>
      <c r="P102" s="74"/>
      <c r="Q102" s="74"/>
      <c r="R102" s="74"/>
      <c r="S102" s="74"/>
    </row>
    <row r="103" spans="1:19" x14ac:dyDescent="0.2">
      <c r="A103" s="10" t="s">
        <v>51</v>
      </c>
      <c r="B103" s="1"/>
      <c r="C103" s="148">
        <v>1</v>
      </c>
      <c r="D103" s="9"/>
      <c r="E103" s="8"/>
      <c r="F103" s="5">
        <f t="shared" ref="F103:F105" si="10">E103-D103</f>
        <v>0</v>
      </c>
      <c r="G103" s="108">
        <f t="shared" ref="G103:G111" si="11">SUM(F103*C103)</f>
        <v>0</v>
      </c>
      <c r="H103" s="198"/>
      <c r="I103" s="199"/>
      <c r="K103" s="74"/>
      <c r="L103" s="74"/>
      <c r="M103" s="74"/>
      <c r="N103" s="74"/>
      <c r="O103" s="74"/>
      <c r="P103" s="74"/>
      <c r="Q103" s="74"/>
      <c r="R103" s="74"/>
      <c r="S103" s="74"/>
    </row>
    <row r="104" spans="1:19" x14ac:dyDescent="0.2">
      <c r="A104" s="10" t="s">
        <v>51</v>
      </c>
      <c r="B104" s="1"/>
      <c r="C104" s="148">
        <v>1</v>
      </c>
      <c r="D104" s="9"/>
      <c r="E104" s="8"/>
      <c r="F104" s="5">
        <f t="shared" si="10"/>
        <v>0</v>
      </c>
      <c r="G104" s="108">
        <f t="shared" si="11"/>
        <v>0</v>
      </c>
      <c r="H104" s="198"/>
      <c r="I104" s="199"/>
      <c r="K104" s="74"/>
      <c r="L104" s="74"/>
      <c r="M104" s="74"/>
      <c r="N104" s="74"/>
      <c r="O104" s="74"/>
      <c r="P104" s="74"/>
      <c r="Q104" s="74"/>
      <c r="R104" s="74"/>
      <c r="S104" s="74"/>
    </row>
    <row r="105" spans="1:19" x14ac:dyDescent="0.2">
      <c r="A105" s="10" t="s">
        <v>51</v>
      </c>
      <c r="B105" s="1"/>
      <c r="C105" s="148">
        <v>1</v>
      </c>
      <c r="D105" s="9"/>
      <c r="E105" s="8"/>
      <c r="F105" s="5">
        <f t="shared" si="10"/>
        <v>0</v>
      </c>
      <c r="G105" s="108">
        <f t="shared" si="11"/>
        <v>0</v>
      </c>
      <c r="H105" s="198"/>
      <c r="I105" s="199"/>
      <c r="K105" s="74"/>
      <c r="L105" s="74"/>
      <c r="M105" s="74"/>
      <c r="N105" s="74"/>
      <c r="O105" s="74"/>
      <c r="P105" s="74"/>
      <c r="Q105" s="74"/>
      <c r="R105" s="74"/>
      <c r="S105" s="74"/>
    </row>
    <row r="106" spans="1:19" x14ac:dyDescent="0.2">
      <c r="A106" s="10" t="s">
        <v>51</v>
      </c>
      <c r="B106" s="1"/>
      <c r="C106" s="148">
        <v>1</v>
      </c>
      <c r="D106" s="9"/>
      <c r="E106" s="8"/>
      <c r="F106" s="5">
        <f t="shared" ref="F106:F111" si="12">E106-D106</f>
        <v>0</v>
      </c>
      <c r="G106" s="108">
        <f t="shared" si="11"/>
        <v>0</v>
      </c>
      <c r="H106" s="198" t="s">
        <v>120</v>
      </c>
      <c r="I106" s="199"/>
      <c r="K106" s="74"/>
      <c r="L106" s="74"/>
      <c r="M106" s="74"/>
      <c r="N106" s="74"/>
      <c r="O106" s="74"/>
      <c r="P106" s="74"/>
      <c r="Q106" s="74"/>
      <c r="R106" s="74"/>
      <c r="S106" s="74"/>
    </row>
    <row r="107" spans="1:19" x14ac:dyDescent="0.2">
      <c r="A107" s="10" t="s">
        <v>51</v>
      </c>
      <c r="B107" s="1"/>
      <c r="C107" s="148">
        <v>1</v>
      </c>
      <c r="D107" s="9"/>
      <c r="E107" s="8"/>
      <c r="F107" s="5">
        <f t="shared" si="12"/>
        <v>0</v>
      </c>
      <c r="G107" s="108">
        <f t="shared" si="11"/>
        <v>0</v>
      </c>
      <c r="H107" s="198"/>
      <c r="I107" s="199"/>
      <c r="K107" s="74"/>
      <c r="L107" s="74"/>
      <c r="M107" s="74"/>
      <c r="N107" s="74"/>
      <c r="O107" s="74"/>
      <c r="P107" s="74"/>
      <c r="Q107" s="74"/>
      <c r="R107" s="74"/>
      <c r="S107" s="74"/>
    </row>
    <row r="108" spans="1:19" x14ac:dyDescent="0.2">
      <c r="A108" s="10" t="s">
        <v>51</v>
      </c>
      <c r="B108" s="1"/>
      <c r="C108" s="148">
        <v>1</v>
      </c>
      <c r="D108" s="9"/>
      <c r="E108" s="8"/>
      <c r="F108" s="5">
        <f t="shared" si="12"/>
        <v>0</v>
      </c>
      <c r="G108" s="108">
        <f t="shared" si="11"/>
        <v>0</v>
      </c>
      <c r="H108" s="198"/>
      <c r="I108" s="199"/>
      <c r="K108" s="74"/>
      <c r="L108" s="74"/>
      <c r="M108" s="74"/>
      <c r="N108" s="74"/>
      <c r="O108" s="74"/>
      <c r="P108" s="74"/>
      <c r="Q108" s="74"/>
      <c r="R108" s="74"/>
      <c r="S108" s="74"/>
    </row>
    <row r="109" spans="1:19" x14ac:dyDescent="0.2">
      <c r="A109" s="10" t="s">
        <v>51</v>
      </c>
      <c r="B109" s="1"/>
      <c r="C109" s="148">
        <v>1</v>
      </c>
      <c r="D109" s="9"/>
      <c r="E109" s="8"/>
      <c r="F109" s="5">
        <f t="shared" si="12"/>
        <v>0</v>
      </c>
      <c r="G109" s="108">
        <f t="shared" si="11"/>
        <v>0</v>
      </c>
      <c r="H109" s="198"/>
      <c r="I109" s="199"/>
      <c r="K109" s="74"/>
      <c r="L109" s="74"/>
      <c r="M109" s="74"/>
      <c r="N109" s="74"/>
      <c r="O109" s="74"/>
      <c r="P109" s="74"/>
      <c r="Q109" s="74"/>
      <c r="R109" s="74"/>
      <c r="S109" s="74"/>
    </row>
    <row r="110" spans="1:19" x14ac:dyDescent="0.2">
      <c r="A110" s="10" t="s">
        <v>51</v>
      </c>
      <c r="B110" s="1"/>
      <c r="C110" s="148">
        <v>1</v>
      </c>
      <c r="D110" s="9"/>
      <c r="E110" s="8"/>
      <c r="F110" s="5">
        <f t="shared" ref="F110" si="13">E110-D110</f>
        <v>0</v>
      </c>
      <c r="G110" s="108">
        <f t="shared" si="11"/>
        <v>0</v>
      </c>
      <c r="H110" s="198"/>
      <c r="I110" s="199"/>
      <c r="K110" s="74"/>
      <c r="L110" s="74"/>
      <c r="M110" s="74"/>
      <c r="N110" s="74"/>
      <c r="O110" s="74"/>
      <c r="P110" s="74"/>
      <c r="Q110" s="74"/>
      <c r="R110" s="74"/>
      <c r="S110" s="74"/>
    </row>
    <row r="111" spans="1:19" ht="13.5" thickBot="1" x14ac:dyDescent="0.25">
      <c r="A111" s="10" t="s">
        <v>51</v>
      </c>
      <c r="B111" s="1"/>
      <c r="C111" s="148">
        <v>1</v>
      </c>
      <c r="D111" s="9"/>
      <c r="E111" s="8"/>
      <c r="F111" s="5">
        <f t="shared" si="12"/>
        <v>0</v>
      </c>
      <c r="G111" s="108">
        <f t="shared" si="11"/>
        <v>0</v>
      </c>
      <c r="H111" s="257"/>
      <c r="I111" s="258"/>
      <c r="K111" s="74"/>
      <c r="L111" s="74"/>
      <c r="M111" s="74"/>
      <c r="N111" s="74"/>
      <c r="O111" s="74"/>
      <c r="P111" s="74"/>
      <c r="Q111" s="74"/>
      <c r="R111" s="74"/>
      <c r="S111" s="74"/>
    </row>
    <row r="112" spans="1:19" ht="13.5" thickBot="1" x14ac:dyDescent="0.25">
      <c r="A112" s="149" t="s">
        <v>34</v>
      </c>
      <c r="B112" s="150"/>
      <c r="C112" s="122"/>
      <c r="D112" s="120"/>
      <c r="E112" s="122"/>
      <c r="F112" s="122"/>
      <c r="G112" s="120">
        <f>SUM(G103:G111)</f>
        <v>0</v>
      </c>
      <c r="H112" s="202"/>
      <c r="I112" s="203"/>
      <c r="K112" s="74"/>
      <c r="L112" s="74"/>
      <c r="M112" s="74"/>
      <c r="N112" s="74"/>
      <c r="O112" s="74"/>
      <c r="P112" s="74"/>
      <c r="Q112" s="74"/>
      <c r="R112" s="74"/>
      <c r="S112" s="74"/>
    </row>
    <row r="113" spans="1:19" ht="13.5" thickBot="1" x14ac:dyDescent="0.25">
      <c r="A113" s="123"/>
      <c r="B113" s="124"/>
      <c r="C113" s="124"/>
      <c r="D113" s="124"/>
      <c r="E113" s="124"/>
      <c r="F113" s="124"/>
      <c r="G113" s="124"/>
      <c r="K113" s="74"/>
      <c r="L113" s="74"/>
      <c r="M113" s="74"/>
      <c r="N113" s="74"/>
      <c r="O113" s="74"/>
      <c r="P113" s="74"/>
      <c r="Q113" s="74"/>
      <c r="R113" s="74"/>
      <c r="S113" s="74"/>
    </row>
    <row r="114" spans="1:19" x14ac:dyDescent="0.2">
      <c r="A114" s="189" t="s">
        <v>50</v>
      </c>
      <c r="B114" s="190"/>
      <c r="C114" s="190"/>
      <c r="D114" s="190"/>
      <c r="E114" s="190"/>
      <c r="F114" s="190"/>
      <c r="G114" s="190"/>
      <c r="H114" s="190"/>
      <c r="I114" s="191"/>
      <c r="K114" s="74"/>
      <c r="L114" s="74"/>
      <c r="M114" s="74"/>
      <c r="N114" s="74"/>
      <c r="O114" s="74"/>
      <c r="P114" s="74"/>
      <c r="Q114" s="74"/>
      <c r="R114" s="74"/>
      <c r="S114" s="74"/>
    </row>
    <row r="115" spans="1:19" x14ac:dyDescent="0.2">
      <c r="A115" s="192"/>
      <c r="B115" s="193"/>
      <c r="C115" s="193"/>
      <c r="D115" s="193"/>
      <c r="E115" s="193"/>
      <c r="F115" s="193"/>
      <c r="G115" s="193"/>
      <c r="H115" s="193"/>
      <c r="I115" s="194"/>
      <c r="K115" s="74"/>
      <c r="L115" s="74"/>
      <c r="M115" s="74"/>
      <c r="N115" s="74"/>
      <c r="O115" s="74"/>
      <c r="P115" s="74"/>
      <c r="Q115" s="74"/>
      <c r="R115" s="74"/>
      <c r="S115" s="74"/>
    </row>
    <row r="116" spans="1:19" x14ac:dyDescent="0.2">
      <c r="A116" s="192"/>
      <c r="B116" s="193"/>
      <c r="C116" s="193"/>
      <c r="D116" s="193"/>
      <c r="E116" s="193"/>
      <c r="F116" s="193"/>
      <c r="G116" s="193"/>
      <c r="H116" s="193"/>
      <c r="I116" s="194"/>
    </row>
    <row r="117" spans="1:19" x14ac:dyDescent="0.2">
      <c r="A117" s="192"/>
      <c r="B117" s="193"/>
      <c r="C117" s="193"/>
      <c r="D117" s="193"/>
      <c r="E117" s="193"/>
      <c r="F117" s="193"/>
      <c r="G117" s="193"/>
      <c r="H117" s="193"/>
      <c r="I117" s="194"/>
    </row>
    <row r="118" spans="1:19" x14ac:dyDescent="0.2">
      <c r="A118" s="192"/>
      <c r="B118" s="193"/>
      <c r="C118" s="193"/>
      <c r="D118" s="193"/>
      <c r="E118" s="193"/>
      <c r="F118" s="193"/>
      <c r="G118" s="193"/>
      <c r="H118" s="193"/>
      <c r="I118" s="194"/>
    </row>
    <row r="119" spans="1:19" ht="12.75" customHeight="1" x14ac:dyDescent="0.2">
      <c r="A119" s="192"/>
      <c r="B119" s="193"/>
      <c r="C119" s="193"/>
      <c r="D119" s="193"/>
      <c r="E119" s="193"/>
      <c r="F119" s="193"/>
      <c r="G119" s="193"/>
      <c r="H119" s="193"/>
      <c r="I119" s="194"/>
    </row>
    <row r="120" spans="1:19" x14ac:dyDescent="0.2">
      <c r="A120" s="192"/>
      <c r="B120" s="193"/>
      <c r="C120" s="193"/>
      <c r="D120" s="193"/>
      <c r="E120" s="193"/>
      <c r="F120" s="193"/>
      <c r="G120" s="193"/>
      <c r="H120" s="193"/>
      <c r="I120" s="194"/>
    </row>
    <row r="121" spans="1:19" x14ac:dyDescent="0.2">
      <c r="A121" s="192"/>
      <c r="B121" s="193"/>
      <c r="C121" s="193"/>
      <c r="D121" s="193"/>
      <c r="E121" s="193"/>
      <c r="F121" s="193"/>
      <c r="G121" s="193"/>
      <c r="H121" s="193"/>
      <c r="I121" s="194"/>
    </row>
    <row r="122" spans="1:19" ht="13.5" thickBot="1" x14ac:dyDescent="0.25">
      <c r="A122" s="195"/>
      <c r="B122" s="196"/>
      <c r="C122" s="196"/>
      <c r="D122" s="196"/>
      <c r="E122" s="196"/>
      <c r="F122" s="196"/>
      <c r="G122" s="196"/>
      <c r="H122" s="196"/>
      <c r="I122" s="197"/>
    </row>
  </sheetData>
  <sheetProtection password="813D" sheet="1" objects="1" scenarios="1"/>
  <mergeCells count="110">
    <mergeCell ref="H73:I73"/>
    <mergeCell ref="H72:I72"/>
    <mergeCell ref="H81:I81"/>
    <mergeCell ref="H106:I106"/>
    <mergeCell ref="H107:I107"/>
    <mergeCell ref="H109:I109"/>
    <mergeCell ref="H111:I111"/>
    <mergeCell ref="H79:I79"/>
    <mergeCell ref="H78:I78"/>
    <mergeCell ref="H77:I77"/>
    <mergeCell ref="B49:E49"/>
    <mergeCell ref="B5:D5"/>
    <mergeCell ref="B7:D7"/>
    <mergeCell ref="B6:D6"/>
    <mergeCell ref="B26:C26"/>
    <mergeCell ref="B27:C27"/>
    <mergeCell ref="D17:E17"/>
    <mergeCell ref="B16:I16"/>
    <mergeCell ref="H102:I102"/>
    <mergeCell ref="H62:I62"/>
    <mergeCell ref="H80:I80"/>
    <mergeCell ref="B17:C17"/>
    <mergeCell ref="B18:C18"/>
    <mergeCell ref="B19:C19"/>
    <mergeCell ref="B20:C20"/>
    <mergeCell ref="B22:C22"/>
    <mergeCell ref="H40:I40"/>
    <mergeCell ref="H41:I41"/>
    <mergeCell ref="H42:I42"/>
    <mergeCell ref="H43:I43"/>
    <mergeCell ref="H44:I44"/>
    <mergeCell ref="H45:I45"/>
    <mergeCell ref="H86:I86"/>
    <mergeCell ref="H85:I85"/>
    <mergeCell ref="B23:C23"/>
    <mergeCell ref="B24:C24"/>
    <mergeCell ref="B25:C25"/>
    <mergeCell ref="B28:C28"/>
    <mergeCell ref="H32:I32"/>
    <mergeCell ref="H33:I33"/>
    <mergeCell ref="H34:I34"/>
    <mergeCell ref="H35:I35"/>
    <mergeCell ref="H36:I36"/>
    <mergeCell ref="B4:C4"/>
    <mergeCell ref="B2:F2"/>
    <mergeCell ref="H87:I87"/>
    <mergeCell ref="H92:I92"/>
    <mergeCell ref="H91:I91"/>
    <mergeCell ref="H90:I90"/>
    <mergeCell ref="H89:I89"/>
    <mergeCell ref="H88:I88"/>
    <mergeCell ref="D28:E28"/>
    <mergeCell ref="D24:E24"/>
    <mergeCell ref="D25:E25"/>
    <mergeCell ref="D26:E26"/>
    <mergeCell ref="D27:E27"/>
    <mergeCell ref="D18:E18"/>
    <mergeCell ref="D19:E19"/>
    <mergeCell ref="D20:E20"/>
    <mergeCell ref="D22:E22"/>
    <mergeCell ref="D23:E23"/>
    <mergeCell ref="B8:F8"/>
    <mergeCell ref="H55:I55"/>
    <mergeCell ref="H54:I54"/>
    <mergeCell ref="H53:I53"/>
    <mergeCell ref="H52:I52"/>
    <mergeCell ref="H51:I51"/>
    <mergeCell ref="H47:I47"/>
    <mergeCell ref="H46:I46"/>
    <mergeCell ref="H30:I30"/>
    <mergeCell ref="H31:I31"/>
    <mergeCell ref="H71:I71"/>
    <mergeCell ref="H70:I70"/>
    <mergeCell ref="H69:I69"/>
    <mergeCell ref="H50:I50"/>
    <mergeCell ref="H48:I48"/>
    <mergeCell ref="H37:I37"/>
    <mergeCell ref="H38:I38"/>
    <mergeCell ref="H60:I60"/>
    <mergeCell ref="H59:I59"/>
    <mergeCell ref="H58:I58"/>
    <mergeCell ref="H57:I57"/>
    <mergeCell ref="H56:I56"/>
    <mergeCell ref="H39:I39"/>
    <mergeCell ref="H68:I68"/>
    <mergeCell ref="H67:I67"/>
    <mergeCell ref="A114:I122"/>
    <mergeCell ref="H110:I110"/>
    <mergeCell ref="H108:I108"/>
    <mergeCell ref="H66:I66"/>
    <mergeCell ref="H64:I64"/>
    <mergeCell ref="H63:I63"/>
    <mergeCell ref="H61:I61"/>
    <mergeCell ref="H100:I100"/>
    <mergeCell ref="H99:I99"/>
    <mergeCell ref="H98:I98"/>
    <mergeCell ref="H97:I97"/>
    <mergeCell ref="H96:I96"/>
    <mergeCell ref="H95:I95"/>
    <mergeCell ref="H94:I94"/>
    <mergeCell ref="H103:I103"/>
    <mergeCell ref="H104:I104"/>
    <mergeCell ref="H105:I105"/>
    <mergeCell ref="H93:I93"/>
    <mergeCell ref="H112:I112"/>
    <mergeCell ref="H84:I84"/>
    <mergeCell ref="H82:I82"/>
    <mergeCell ref="H76:I76"/>
    <mergeCell ref="H75:I75"/>
    <mergeCell ref="H74:I74"/>
  </mergeCells>
  <phoneticPr fontId="2" type="noConversion"/>
  <dataValidations count="7">
    <dataValidation type="date" allowBlank="1" showInputMessage="1" showErrorMessage="1" sqref="D85">
      <formula1>1920</formula1>
      <formula2>2020</formula2>
    </dataValidation>
    <dataValidation type="list" allowBlank="1" showInputMessage="1" showErrorMessage="1" sqref="I1">
      <formula1>$P$39:$P$42</formula1>
    </dataValidation>
    <dataValidation type="list" showErrorMessage="1" errorTitle="Incorrect Entry" error="You have made an incorrect entry.  Please select from the list of Awards provided." sqref="I2">
      <formula1>AwardType</formula1>
    </dataValidation>
    <dataValidation type="list" allowBlank="1" showErrorMessage="1" errorTitle="Incorrect Entry" error="You have made an incorrect entry.  Please select from the two options provided." sqref="B5:D5">
      <formula1>Photo</formula1>
    </dataValidation>
    <dataValidation type="list" showErrorMessage="1" errorTitle="Incorrect Entry" error="You have made an incorrect entry.  Only a Club Chair or President may nominate someone for an award." sqref="I5">
      <formula1>Nominator</formula1>
    </dataValidation>
    <dataValidation type="list" allowBlank="1" showErrorMessage="1" errorTitle="Incorrect Entry" error="You have made an incorrect entry.  Please select from the options provided." sqref="I3">
      <formula1>Photo</formula1>
    </dataValidation>
    <dataValidation type="list" allowBlank="1" showInputMessage="1" showErrorMessage="1" sqref="D112:E113 D100:E100 D82:E83 D64:E64 D48:E48">
      <formula1>$M$31:$M$111</formula1>
    </dataValidation>
  </dataValidations>
  <printOptions horizontalCentered="1"/>
  <pageMargins left="0.70866141732283472" right="0.70866141732283472" top="0.74803149606299213" bottom="0.74803149606299213" header="0.31496062992125984" footer="0.31496062992125984"/>
  <pageSetup paperSize="9" scale="75" fitToHeight="3" orientation="landscape" r:id="rId1"/>
  <headerFooter alignWithMargins="0">
    <oddHeader>&amp;L&amp;"Arial,Bold"&amp;14
Honours and Awards Nomination Form&amp;R&amp;G</oddHeader>
    <oddFooter>&amp;CPage &amp;P of 3&amp;R&amp;G</oddFooter>
  </headerFooter>
  <rowBreaks count="1" manualBreakCount="1">
    <brk id="48" max="16383" man="1"/>
  </rowBreaks>
  <legacyDrawingHF r:id="rId2"/>
  <extLst>
    <ext xmlns:x14="http://schemas.microsoft.com/office/spreadsheetml/2009/9/main" uri="{CCE6A557-97BC-4b89-ADB6-D9C93CAAB3DF}">
      <x14:dataValidations xmlns:xm="http://schemas.microsoft.com/office/excel/2006/main" count="12">
        <x14:dataValidation type="list" showErrorMessage="1" errorTitle="Incorrect Entry" error="You have made an incorrect entry.  Please select from the list of dates provided.">
          <x14:formula1>
            <xm:f>Tables!$B$3:$B$34</xm:f>
          </x14:formula1>
          <xm:sqref>B3</xm:sqref>
        </x14:dataValidation>
        <x14:dataValidation type="list" showErrorMessage="1" errorTitle="Incorrect Entry" error="You have made an incorrect entry.  Please choose a month from the list provided.">
          <x14:formula1>
            <xm:f>Tables!$C$3:$C$15</xm:f>
          </x14:formula1>
          <xm:sqref>C3</xm:sqref>
        </x14:dataValidation>
        <x14:dataValidation type="list" showErrorMessage="1" errorTitle="Incorrect Entry" error="You have made an incorrect entry.  Please select from the list of years provided.">
          <x14:formula1>
            <xm:f>Tables!$A$3:$A$107</xm:f>
          </x14:formula1>
          <xm:sqref>D3</xm:sqref>
        </x14:dataValidation>
        <x14:dataValidation type="list" showErrorMessage="1" errorTitle="Incorrect Entry" error="You have made an incorrect entry.  Please select from the list of years provided.">
          <x14:formula1>
            <xm:f>Tables!$A$32:$A$107</xm:f>
          </x14:formula1>
          <xm:sqref>B4:C4</xm:sqref>
        </x14:dataValidation>
        <x14:dataValidation type="list" showErrorMessage="1" errorTitle="Incorrect Entry" error="You have made an incorrect entry.  Please select from the list of dates provided.">
          <x14:formula1>
            <xm:f>Tables!$J$3:$J$87</xm:f>
          </x14:formula1>
          <xm:sqref>I8</xm:sqref>
        </x14:dataValidation>
        <x14:dataValidation type="list" showErrorMessage="1" errorTitle="Incorrect Entry" error="You have made an incorrect entry.  Please select from the list of dates provided.">
          <x14:formula1>
            <xm:f>Tables!$H$4:$H$64</xm:f>
          </x14:formula1>
          <xm:sqref>E67:E81</xm:sqref>
        </x14:dataValidation>
        <x14:dataValidation type="list" showErrorMessage="1" errorTitle="Incorrect Entry" error="You have made an incorrect entry.  Please select from the list of dates provided.">
          <x14:formula1>
            <xm:f>Tables!$G$3:$G$74</xm:f>
          </x14:formula1>
          <xm:sqref>F49:G49</xm:sqref>
        </x14:dataValidation>
        <x14:dataValidation type="list" showErrorMessage="1" errorTitle="Incorrect Entry" error="You have made an incorrect entry.  Please select from the list of dates provided.">
          <x14:formula1>
            <xm:f>Tables!$G$3:$G$74</xm:f>
          </x14:formula1>
          <xm:sqref>E29:F29</xm:sqref>
        </x14:dataValidation>
        <x14:dataValidation type="list" showErrorMessage="1" errorTitle="Incorrect Entry" error="You have made an incorrect entry.  Please select from the list of dates provided.">
          <x14:formula1>
            <xm:f>Tables!$G$3:$G$74</xm:f>
          </x14:formula1>
          <xm:sqref>B11:C14</xm:sqref>
        </x14:dataValidation>
        <x14:dataValidation type="list" showErrorMessage="1" errorTitle="Incorrect Entry" error="You have made an incorrect entry.  Please select from the list of dates provided.">
          <x14:formula1>
            <xm:f>Tables!$G$4:$G$103</xm:f>
          </x14:formula1>
          <xm:sqref>E51:E63 E31:E47 E103:E111 D87:D99 D54:D63 D34:D47</xm:sqref>
        </x14:dataValidation>
        <x14:dataValidation type="list" showErrorMessage="1" errorTitle="Incorrect Entry" error="You have made an incorrect entry.  Please select from the list of dates provided.">
          <x14:formula1>
            <xm:f>Tables!$G$3:$G$103</xm:f>
          </x14:formula1>
          <xm:sqref>E85:E99 D103:D111</xm:sqref>
        </x14:dataValidation>
        <x14:dataValidation type="list" showErrorMessage="1" errorTitle="Incorrect Entry" error="You have made an incorrect entry.  Please select from the list of dates provided.">
          <x14:formula1>
            <xm:f>Tables!$H$4:$H$93</xm:f>
          </x14:formula1>
          <xm:sqref>D70:D81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07"/>
  <sheetViews>
    <sheetView topLeftCell="D4" workbookViewId="0">
      <selection activeCell="F25" sqref="F25"/>
    </sheetView>
  </sheetViews>
  <sheetFormatPr defaultColWidth="11.85546875" defaultRowHeight="12.75" x14ac:dyDescent="0.2"/>
  <cols>
    <col min="1" max="3" width="11.85546875" style="178"/>
    <col min="4" max="5" width="14.85546875" style="178" customWidth="1"/>
    <col min="6" max="6" width="28.5703125" style="178" customWidth="1"/>
    <col min="7" max="7" width="11.5703125" style="178" customWidth="1"/>
    <col min="8" max="8" width="11.42578125" style="178" customWidth="1"/>
    <col min="9" max="9" width="11.85546875" style="178"/>
    <col min="10" max="10" width="16.5703125" style="178" customWidth="1"/>
    <col min="11" max="16384" width="11.85546875" style="178"/>
  </cols>
  <sheetData>
    <row r="2" spans="1:10" x14ac:dyDescent="0.2">
      <c r="A2" s="176" t="s">
        <v>98</v>
      </c>
      <c r="B2" s="176" t="s">
        <v>104</v>
      </c>
      <c r="C2" s="176" t="s">
        <v>105</v>
      </c>
      <c r="D2" s="176" t="s">
        <v>99</v>
      </c>
      <c r="E2" s="176" t="s">
        <v>100</v>
      </c>
      <c r="F2" s="176" t="s">
        <v>46</v>
      </c>
      <c r="G2" s="176" t="s">
        <v>103</v>
      </c>
      <c r="H2" s="176" t="s">
        <v>101</v>
      </c>
      <c r="I2" s="176" t="s">
        <v>102</v>
      </c>
      <c r="J2" s="177" t="s">
        <v>126</v>
      </c>
    </row>
    <row r="3" spans="1:10" x14ac:dyDescent="0.2">
      <c r="A3" s="179">
        <v>1921</v>
      </c>
      <c r="B3" s="179" t="s">
        <v>95</v>
      </c>
      <c r="C3" s="179" t="s">
        <v>95</v>
      </c>
      <c r="D3" s="179" t="s">
        <v>97</v>
      </c>
      <c r="E3" s="179" t="s">
        <v>97</v>
      </c>
      <c r="F3" s="179" t="s">
        <v>97</v>
      </c>
      <c r="G3" s="179" t="s">
        <v>95</v>
      </c>
      <c r="H3" s="179" t="s">
        <v>95</v>
      </c>
      <c r="I3" s="179" t="s">
        <v>95</v>
      </c>
      <c r="J3" s="179" t="s">
        <v>95</v>
      </c>
    </row>
    <row r="4" spans="1:10" x14ac:dyDescent="0.2">
      <c r="A4" s="179">
        <v>1922</v>
      </c>
      <c r="B4" s="179">
        <v>1</v>
      </c>
      <c r="C4" s="180" t="s">
        <v>90</v>
      </c>
      <c r="D4" s="180" t="s">
        <v>91</v>
      </c>
      <c r="E4" s="179" t="s">
        <v>24</v>
      </c>
      <c r="F4" s="179" t="s">
        <v>86</v>
      </c>
      <c r="G4" s="179">
        <v>2020</v>
      </c>
      <c r="H4" s="179">
        <v>2010</v>
      </c>
      <c r="I4" s="179">
        <v>2020</v>
      </c>
      <c r="J4" s="181">
        <v>41640</v>
      </c>
    </row>
    <row r="5" spans="1:10" x14ac:dyDescent="0.2">
      <c r="A5" s="179">
        <v>1923</v>
      </c>
      <c r="B5" s="179">
        <v>2</v>
      </c>
      <c r="C5" s="179" t="s">
        <v>18</v>
      </c>
      <c r="D5" s="179" t="s">
        <v>19</v>
      </c>
      <c r="E5" s="179" t="s">
        <v>26</v>
      </c>
      <c r="F5" s="179" t="s">
        <v>85</v>
      </c>
      <c r="G5" s="179">
        <v>2019</v>
      </c>
      <c r="H5" s="179">
        <v>2009</v>
      </c>
      <c r="I5" s="179">
        <v>2019</v>
      </c>
      <c r="J5" s="181">
        <v>41671</v>
      </c>
    </row>
    <row r="6" spans="1:10" x14ac:dyDescent="0.2">
      <c r="A6" s="179">
        <v>1924</v>
      </c>
      <c r="B6" s="179">
        <v>3</v>
      </c>
      <c r="C6" s="179" t="s">
        <v>21</v>
      </c>
      <c r="E6" s="179"/>
      <c r="F6" s="179" t="s">
        <v>84</v>
      </c>
      <c r="G6" s="179">
        <v>2018</v>
      </c>
      <c r="H6" s="179">
        <v>2008</v>
      </c>
      <c r="I6" s="179">
        <v>2018</v>
      </c>
      <c r="J6" s="181">
        <v>41699</v>
      </c>
    </row>
    <row r="7" spans="1:10" x14ac:dyDescent="0.2">
      <c r="A7" s="179">
        <v>1925</v>
      </c>
      <c r="B7" s="179">
        <v>4</v>
      </c>
      <c r="C7" s="179" t="s">
        <v>23</v>
      </c>
      <c r="E7" s="179"/>
      <c r="F7" s="179" t="s">
        <v>80</v>
      </c>
      <c r="G7" s="179">
        <v>2017</v>
      </c>
      <c r="H7" s="179">
        <v>2007</v>
      </c>
      <c r="I7" s="179">
        <v>2017</v>
      </c>
      <c r="J7" s="181">
        <v>41730</v>
      </c>
    </row>
    <row r="8" spans="1:10" x14ac:dyDescent="0.2">
      <c r="A8" s="179">
        <v>1926</v>
      </c>
      <c r="B8" s="179">
        <v>5</v>
      </c>
      <c r="C8" s="179" t="s">
        <v>25</v>
      </c>
      <c r="E8" s="179"/>
      <c r="F8" s="179" t="s">
        <v>79</v>
      </c>
      <c r="G8" s="179">
        <v>2016</v>
      </c>
      <c r="H8" s="179">
        <v>2006</v>
      </c>
      <c r="I8" s="179">
        <v>2016</v>
      </c>
      <c r="J8" s="181">
        <v>41760</v>
      </c>
    </row>
    <row r="9" spans="1:10" x14ac:dyDescent="0.2">
      <c r="A9" s="179">
        <v>1927</v>
      </c>
      <c r="B9" s="179">
        <v>6</v>
      </c>
      <c r="C9" s="179" t="s">
        <v>27</v>
      </c>
      <c r="D9" s="179"/>
      <c r="E9" s="179"/>
      <c r="F9" s="179" t="s">
        <v>78</v>
      </c>
      <c r="G9" s="179">
        <v>2015</v>
      </c>
      <c r="H9" s="179">
        <v>2005</v>
      </c>
      <c r="I9" s="179">
        <v>2015</v>
      </c>
      <c r="J9" s="181">
        <v>41791</v>
      </c>
    </row>
    <row r="10" spans="1:10" x14ac:dyDescent="0.2">
      <c r="A10" s="179">
        <v>1928</v>
      </c>
      <c r="B10" s="179">
        <v>7</v>
      </c>
      <c r="C10" s="179" t="s">
        <v>28</v>
      </c>
      <c r="D10" s="179"/>
      <c r="E10" s="179"/>
      <c r="F10" s="179" t="s">
        <v>77</v>
      </c>
      <c r="G10" s="179">
        <v>2014</v>
      </c>
      <c r="H10" s="179">
        <v>2004</v>
      </c>
      <c r="I10" s="179">
        <v>2014</v>
      </c>
      <c r="J10" s="181">
        <v>41821</v>
      </c>
    </row>
    <row r="11" spans="1:10" x14ac:dyDescent="0.2">
      <c r="A11" s="179">
        <v>1929</v>
      </c>
      <c r="B11" s="179">
        <v>8</v>
      </c>
      <c r="C11" s="179" t="s">
        <v>31</v>
      </c>
      <c r="D11" s="179"/>
      <c r="E11" s="179"/>
      <c r="F11" s="179" t="s">
        <v>76</v>
      </c>
      <c r="G11" s="179">
        <v>2013</v>
      </c>
      <c r="H11" s="179">
        <v>2003</v>
      </c>
      <c r="I11" s="179">
        <v>2013</v>
      </c>
      <c r="J11" s="181">
        <v>41852</v>
      </c>
    </row>
    <row r="12" spans="1:10" x14ac:dyDescent="0.2">
      <c r="A12" s="179">
        <v>1930</v>
      </c>
      <c r="B12" s="179">
        <v>9</v>
      </c>
      <c r="C12" s="179" t="s">
        <v>71</v>
      </c>
      <c r="E12" s="179"/>
      <c r="F12" s="179" t="s">
        <v>75</v>
      </c>
      <c r="G12" s="179">
        <v>2012</v>
      </c>
      <c r="H12" s="179">
        <v>2002</v>
      </c>
      <c r="I12" s="179">
        <v>2012</v>
      </c>
      <c r="J12" s="181">
        <v>41883</v>
      </c>
    </row>
    <row r="13" spans="1:10" x14ac:dyDescent="0.2">
      <c r="A13" s="179">
        <v>1931</v>
      </c>
      <c r="B13" s="179">
        <v>10</v>
      </c>
      <c r="C13" s="179" t="s">
        <v>32</v>
      </c>
      <c r="E13" s="179"/>
      <c r="G13" s="179">
        <v>2011</v>
      </c>
      <c r="H13" s="179">
        <v>2001</v>
      </c>
      <c r="I13" s="179">
        <v>2011</v>
      </c>
      <c r="J13" s="181">
        <v>41913</v>
      </c>
    </row>
    <row r="14" spans="1:10" x14ac:dyDescent="0.2">
      <c r="A14" s="179">
        <v>1932</v>
      </c>
      <c r="B14" s="179">
        <v>11</v>
      </c>
      <c r="C14" s="179" t="s">
        <v>33</v>
      </c>
      <c r="E14" s="179"/>
      <c r="G14" s="179">
        <v>2010</v>
      </c>
      <c r="H14" s="179">
        <v>2000</v>
      </c>
      <c r="I14" s="179">
        <v>2010</v>
      </c>
      <c r="J14" s="181">
        <v>41944</v>
      </c>
    </row>
    <row r="15" spans="1:10" x14ac:dyDescent="0.2">
      <c r="A15" s="179">
        <v>1933</v>
      </c>
      <c r="B15" s="179">
        <v>12</v>
      </c>
      <c r="C15" s="179" t="s">
        <v>72</v>
      </c>
      <c r="E15" s="179"/>
      <c r="G15" s="179">
        <v>2009</v>
      </c>
      <c r="H15" s="179">
        <v>1999</v>
      </c>
      <c r="I15" s="179">
        <v>2009</v>
      </c>
      <c r="J15" s="181">
        <v>41974</v>
      </c>
    </row>
    <row r="16" spans="1:10" x14ac:dyDescent="0.2">
      <c r="A16" s="179">
        <v>1934</v>
      </c>
      <c r="B16" s="179">
        <v>13</v>
      </c>
      <c r="C16" s="179"/>
      <c r="E16" s="179"/>
      <c r="G16" s="179">
        <v>2008</v>
      </c>
      <c r="H16" s="179">
        <v>1998</v>
      </c>
      <c r="I16" s="179">
        <v>2008</v>
      </c>
      <c r="J16" s="181">
        <v>42005</v>
      </c>
    </row>
    <row r="17" spans="1:10" x14ac:dyDescent="0.2">
      <c r="A17" s="179">
        <v>1935</v>
      </c>
      <c r="B17" s="179">
        <v>14</v>
      </c>
      <c r="C17" s="179"/>
      <c r="E17" s="179"/>
      <c r="G17" s="179">
        <v>2007</v>
      </c>
      <c r="H17" s="179">
        <v>1997</v>
      </c>
      <c r="I17" s="179">
        <v>2007</v>
      </c>
      <c r="J17" s="181">
        <v>42036</v>
      </c>
    </row>
    <row r="18" spans="1:10" x14ac:dyDescent="0.2">
      <c r="A18" s="179">
        <v>1936</v>
      </c>
      <c r="B18" s="179">
        <v>15</v>
      </c>
      <c r="C18" s="179"/>
      <c r="E18" s="179"/>
      <c r="G18" s="179">
        <v>2006</v>
      </c>
      <c r="H18" s="179">
        <v>1996</v>
      </c>
      <c r="I18" s="179">
        <v>2006</v>
      </c>
      <c r="J18" s="181">
        <v>42064</v>
      </c>
    </row>
    <row r="19" spans="1:10" x14ac:dyDescent="0.2">
      <c r="A19" s="179">
        <v>1937</v>
      </c>
      <c r="B19" s="179">
        <v>16</v>
      </c>
      <c r="C19" s="179"/>
      <c r="D19" s="179"/>
      <c r="E19" s="179"/>
      <c r="G19" s="179">
        <v>2005</v>
      </c>
      <c r="H19" s="179">
        <v>1995</v>
      </c>
      <c r="I19" s="179">
        <v>2005</v>
      </c>
      <c r="J19" s="181">
        <v>42095</v>
      </c>
    </row>
    <row r="20" spans="1:10" x14ac:dyDescent="0.2">
      <c r="A20" s="179">
        <v>1938</v>
      </c>
      <c r="B20" s="179">
        <v>17</v>
      </c>
      <c r="C20" s="179"/>
      <c r="D20" s="179"/>
      <c r="E20" s="179"/>
      <c r="G20" s="179">
        <v>2004</v>
      </c>
      <c r="H20" s="179">
        <v>1994</v>
      </c>
      <c r="I20" s="179">
        <v>2004</v>
      </c>
      <c r="J20" s="181">
        <v>42125</v>
      </c>
    </row>
    <row r="21" spans="1:10" x14ac:dyDescent="0.2">
      <c r="A21" s="179">
        <v>1939</v>
      </c>
      <c r="B21" s="179">
        <v>18</v>
      </c>
      <c r="C21" s="179"/>
      <c r="D21" s="179"/>
      <c r="E21" s="179"/>
      <c r="G21" s="179">
        <v>2003</v>
      </c>
      <c r="H21" s="179">
        <v>1993</v>
      </c>
      <c r="I21" s="179">
        <v>2003</v>
      </c>
      <c r="J21" s="181">
        <v>42156</v>
      </c>
    </row>
    <row r="22" spans="1:10" x14ac:dyDescent="0.2">
      <c r="A22" s="179">
        <v>1940</v>
      </c>
      <c r="B22" s="179">
        <v>19</v>
      </c>
      <c r="C22" s="179"/>
      <c r="D22" s="179"/>
      <c r="E22" s="179"/>
      <c r="G22" s="179">
        <v>2002</v>
      </c>
      <c r="H22" s="179">
        <v>1992</v>
      </c>
      <c r="I22" s="179">
        <v>2002</v>
      </c>
      <c r="J22" s="181">
        <v>42186</v>
      </c>
    </row>
    <row r="23" spans="1:10" x14ac:dyDescent="0.2">
      <c r="A23" s="179">
        <v>1941</v>
      </c>
      <c r="B23" s="179">
        <v>20</v>
      </c>
      <c r="C23" s="179"/>
      <c r="D23" s="179"/>
      <c r="E23" s="179"/>
      <c r="G23" s="179">
        <v>2001</v>
      </c>
      <c r="H23" s="179">
        <v>1991</v>
      </c>
      <c r="I23" s="179">
        <v>2001</v>
      </c>
      <c r="J23" s="181">
        <v>42217</v>
      </c>
    </row>
    <row r="24" spans="1:10" x14ac:dyDescent="0.2">
      <c r="A24" s="179">
        <v>1942</v>
      </c>
      <c r="B24" s="179">
        <v>21</v>
      </c>
      <c r="C24" s="179"/>
      <c r="D24" s="179"/>
      <c r="E24" s="179"/>
      <c r="G24" s="179">
        <v>2000</v>
      </c>
      <c r="H24" s="179">
        <v>1990</v>
      </c>
      <c r="I24" s="179">
        <v>2000</v>
      </c>
      <c r="J24" s="181">
        <v>42248</v>
      </c>
    </row>
    <row r="25" spans="1:10" x14ac:dyDescent="0.2">
      <c r="A25" s="179">
        <v>1943</v>
      </c>
      <c r="B25" s="179">
        <v>22</v>
      </c>
      <c r="C25" s="179"/>
      <c r="D25" s="179"/>
      <c r="E25" s="179"/>
      <c r="G25" s="179">
        <v>1999</v>
      </c>
      <c r="H25" s="179">
        <v>1989</v>
      </c>
      <c r="I25" s="179">
        <v>1999</v>
      </c>
      <c r="J25" s="181">
        <v>42278</v>
      </c>
    </row>
    <row r="26" spans="1:10" x14ac:dyDescent="0.2">
      <c r="A26" s="179">
        <v>1944</v>
      </c>
      <c r="B26" s="179">
        <v>23</v>
      </c>
      <c r="C26" s="179"/>
      <c r="D26" s="179"/>
      <c r="E26" s="179"/>
      <c r="F26" s="179"/>
      <c r="G26" s="179">
        <v>1998</v>
      </c>
      <c r="H26" s="179">
        <v>1988</v>
      </c>
      <c r="I26" s="179">
        <v>1998</v>
      </c>
      <c r="J26" s="181">
        <v>42309</v>
      </c>
    </row>
    <row r="27" spans="1:10" x14ac:dyDescent="0.2">
      <c r="A27" s="179">
        <v>1945</v>
      </c>
      <c r="B27" s="179">
        <v>24</v>
      </c>
      <c r="C27" s="179"/>
      <c r="D27" s="179"/>
      <c r="E27" s="179"/>
      <c r="F27" s="179"/>
      <c r="G27" s="179">
        <v>1997</v>
      </c>
      <c r="H27" s="179">
        <v>1987</v>
      </c>
      <c r="I27" s="179">
        <v>1997</v>
      </c>
      <c r="J27" s="181">
        <v>42339</v>
      </c>
    </row>
    <row r="28" spans="1:10" x14ac:dyDescent="0.2">
      <c r="A28" s="179">
        <v>1946</v>
      </c>
      <c r="B28" s="179">
        <v>25</v>
      </c>
      <c r="C28" s="179"/>
      <c r="D28" s="179"/>
      <c r="E28" s="179"/>
      <c r="F28" s="179"/>
      <c r="G28" s="179">
        <v>1996</v>
      </c>
      <c r="H28" s="179">
        <v>1986</v>
      </c>
      <c r="I28" s="179">
        <v>1996</v>
      </c>
      <c r="J28" s="181">
        <v>42370</v>
      </c>
    </row>
    <row r="29" spans="1:10" x14ac:dyDescent="0.2">
      <c r="A29" s="179">
        <v>1947</v>
      </c>
      <c r="B29" s="179">
        <v>26</v>
      </c>
      <c r="C29" s="179"/>
      <c r="D29" s="179"/>
      <c r="E29" s="179"/>
      <c r="F29" s="179"/>
      <c r="G29" s="179">
        <v>1995</v>
      </c>
      <c r="H29" s="179">
        <v>1985</v>
      </c>
      <c r="I29" s="179">
        <v>1995</v>
      </c>
      <c r="J29" s="181">
        <v>42401</v>
      </c>
    </row>
    <row r="30" spans="1:10" x14ac:dyDescent="0.2">
      <c r="A30" s="179">
        <v>1948</v>
      </c>
      <c r="B30" s="179">
        <v>27</v>
      </c>
      <c r="C30" s="179"/>
      <c r="D30" s="179"/>
      <c r="E30" s="179"/>
      <c r="F30" s="179"/>
      <c r="G30" s="179">
        <v>1994</v>
      </c>
      <c r="H30" s="179">
        <v>1984</v>
      </c>
      <c r="I30" s="179">
        <v>1994</v>
      </c>
      <c r="J30" s="181">
        <v>42430</v>
      </c>
    </row>
    <row r="31" spans="1:10" x14ac:dyDescent="0.2">
      <c r="A31" s="179">
        <v>1949</v>
      </c>
      <c r="B31" s="179">
        <v>28</v>
      </c>
      <c r="C31" s="179"/>
      <c r="D31" s="179"/>
      <c r="E31" s="179"/>
      <c r="F31" s="179"/>
      <c r="G31" s="179">
        <v>1993</v>
      </c>
      <c r="H31" s="179">
        <v>1983</v>
      </c>
      <c r="I31" s="179">
        <v>1993</v>
      </c>
      <c r="J31" s="181">
        <v>42461</v>
      </c>
    </row>
    <row r="32" spans="1:10" x14ac:dyDescent="0.2">
      <c r="A32" s="179">
        <v>1950</v>
      </c>
      <c r="B32" s="179">
        <v>29</v>
      </c>
      <c r="C32" s="179"/>
      <c r="D32" s="179"/>
      <c r="E32" s="179"/>
      <c r="F32" s="179"/>
      <c r="G32" s="179">
        <v>1992</v>
      </c>
      <c r="H32" s="179">
        <v>1982</v>
      </c>
      <c r="I32" s="179">
        <v>1992</v>
      </c>
      <c r="J32" s="181">
        <v>42491</v>
      </c>
    </row>
    <row r="33" spans="1:10" x14ac:dyDescent="0.2">
      <c r="A33" s="179">
        <v>1951</v>
      </c>
      <c r="B33" s="179">
        <v>30</v>
      </c>
      <c r="C33" s="179"/>
      <c r="D33" s="179"/>
      <c r="E33" s="179"/>
      <c r="F33" s="179"/>
      <c r="G33" s="179">
        <v>1991</v>
      </c>
      <c r="H33" s="179">
        <v>1981</v>
      </c>
      <c r="I33" s="179">
        <v>1991</v>
      </c>
      <c r="J33" s="181">
        <v>42522</v>
      </c>
    </row>
    <row r="34" spans="1:10" x14ac:dyDescent="0.2">
      <c r="A34" s="179">
        <v>1952</v>
      </c>
      <c r="B34" s="179">
        <v>31</v>
      </c>
      <c r="C34" s="179"/>
      <c r="D34" s="179"/>
      <c r="E34" s="179"/>
      <c r="F34" s="179"/>
      <c r="G34" s="179">
        <v>1990</v>
      </c>
      <c r="H34" s="179">
        <v>1980</v>
      </c>
      <c r="I34" s="179">
        <v>1990</v>
      </c>
      <c r="J34" s="181">
        <v>42552</v>
      </c>
    </row>
    <row r="35" spans="1:10" x14ac:dyDescent="0.2">
      <c r="A35" s="179">
        <v>1953</v>
      </c>
      <c r="B35" s="179"/>
      <c r="C35" s="179"/>
      <c r="D35" s="179"/>
      <c r="E35" s="179"/>
      <c r="F35" s="179"/>
      <c r="G35" s="179">
        <v>1989</v>
      </c>
      <c r="H35" s="179">
        <v>1979</v>
      </c>
      <c r="I35" s="179">
        <v>1989</v>
      </c>
      <c r="J35" s="181">
        <v>42583</v>
      </c>
    </row>
    <row r="36" spans="1:10" x14ac:dyDescent="0.2">
      <c r="A36" s="179">
        <v>1954</v>
      </c>
      <c r="B36" s="179"/>
      <c r="C36" s="179"/>
      <c r="D36" s="179"/>
      <c r="E36" s="179"/>
      <c r="F36" s="179"/>
      <c r="G36" s="179">
        <v>1988</v>
      </c>
      <c r="H36" s="179">
        <v>1978</v>
      </c>
      <c r="I36" s="179">
        <v>1988</v>
      </c>
      <c r="J36" s="181">
        <v>42614</v>
      </c>
    </row>
    <row r="37" spans="1:10" x14ac:dyDescent="0.2">
      <c r="A37" s="179">
        <v>1955</v>
      </c>
      <c r="B37" s="179"/>
      <c r="C37" s="179"/>
      <c r="D37" s="179"/>
      <c r="E37" s="179"/>
      <c r="F37" s="179"/>
      <c r="G37" s="179">
        <v>1987</v>
      </c>
      <c r="H37" s="179">
        <v>1977</v>
      </c>
      <c r="I37" s="179">
        <v>1987</v>
      </c>
      <c r="J37" s="181">
        <v>42644</v>
      </c>
    </row>
    <row r="38" spans="1:10" x14ac:dyDescent="0.2">
      <c r="A38" s="179">
        <v>1956</v>
      </c>
      <c r="B38" s="179"/>
      <c r="C38" s="179"/>
      <c r="D38" s="179"/>
      <c r="E38" s="179"/>
      <c r="F38" s="179"/>
      <c r="G38" s="179">
        <v>1986</v>
      </c>
      <c r="H38" s="179">
        <v>1976</v>
      </c>
      <c r="I38" s="179">
        <v>1986</v>
      </c>
      <c r="J38" s="181">
        <v>42675</v>
      </c>
    </row>
    <row r="39" spans="1:10" x14ac:dyDescent="0.2">
      <c r="A39" s="179">
        <v>1957</v>
      </c>
      <c r="B39" s="179"/>
      <c r="C39" s="179"/>
      <c r="D39" s="179"/>
      <c r="E39" s="179"/>
      <c r="F39" s="179"/>
      <c r="G39" s="179">
        <v>1985</v>
      </c>
      <c r="H39" s="179">
        <v>1975</v>
      </c>
      <c r="I39" s="179">
        <v>1985</v>
      </c>
      <c r="J39" s="181">
        <v>42705</v>
      </c>
    </row>
    <row r="40" spans="1:10" x14ac:dyDescent="0.2">
      <c r="A40" s="179">
        <v>1958</v>
      </c>
      <c r="B40" s="179"/>
      <c r="C40" s="179"/>
      <c r="D40" s="179"/>
      <c r="E40" s="179"/>
      <c r="F40" s="179"/>
      <c r="G40" s="179">
        <v>1984</v>
      </c>
      <c r="H40" s="179">
        <v>1974</v>
      </c>
      <c r="I40" s="179">
        <v>1984</v>
      </c>
      <c r="J40" s="181">
        <v>42736</v>
      </c>
    </row>
    <row r="41" spans="1:10" x14ac:dyDescent="0.2">
      <c r="A41" s="179">
        <v>1959</v>
      </c>
      <c r="B41" s="179"/>
      <c r="C41" s="179"/>
      <c r="D41" s="179"/>
      <c r="E41" s="179"/>
      <c r="F41" s="179"/>
      <c r="G41" s="179">
        <v>1983</v>
      </c>
      <c r="H41" s="179">
        <v>1973</v>
      </c>
      <c r="I41" s="179">
        <v>1983</v>
      </c>
      <c r="J41" s="181">
        <v>42767</v>
      </c>
    </row>
    <row r="42" spans="1:10" x14ac:dyDescent="0.2">
      <c r="A42" s="179">
        <v>1960</v>
      </c>
      <c r="B42" s="179"/>
      <c r="C42" s="179"/>
      <c r="D42" s="179"/>
      <c r="E42" s="179"/>
      <c r="F42" s="179"/>
      <c r="G42" s="179">
        <v>1982</v>
      </c>
      <c r="H42" s="179">
        <v>1972</v>
      </c>
      <c r="I42" s="179">
        <v>1982</v>
      </c>
      <c r="J42" s="181">
        <v>42795</v>
      </c>
    </row>
    <row r="43" spans="1:10" x14ac:dyDescent="0.2">
      <c r="A43" s="179">
        <v>1961</v>
      </c>
      <c r="B43" s="179"/>
      <c r="C43" s="179"/>
      <c r="D43" s="179"/>
      <c r="E43" s="179"/>
      <c r="F43" s="179"/>
      <c r="G43" s="179">
        <v>1981</v>
      </c>
      <c r="H43" s="179">
        <v>1971</v>
      </c>
      <c r="I43" s="179">
        <v>1981</v>
      </c>
      <c r="J43" s="181">
        <v>42826</v>
      </c>
    </row>
    <row r="44" spans="1:10" x14ac:dyDescent="0.2">
      <c r="A44" s="179">
        <v>1962</v>
      </c>
      <c r="B44" s="179"/>
      <c r="C44" s="179"/>
      <c r="D44" s="179"/>
      <c r="E44" s="179"/>
      <c r="F44" s="179"/>
      <c r="G44" s="179">
        <v>1980</v>
      </c>
      <c r="H44" s="179">
        <v>1970</v>
      </c>
      <c r="I44" s="179">
        <v>1980</v>
      </c>
      <c r="J44" s="181">
        <v>42856</v>
      </c>
    </row>
    <row r="45" spans="1:10" x14ac:dyDescent="0.2">
      <c r="A45" s="179">
        <v>1963</v>
      </c>
      <c r="B45" s="179"/>
      <c r="C45" s="179"/>
      <c r="D45" s="179"/>
      <c r="E45" s="179"/>
      <c r="F45" s="179"/>
      <c r="G45" s="179">
        <v>1979</v>
      </c>
      <c r="H45" s="179">
        <v>1969</v>
      </c>
      <c r="I45" s="179">
        <v>1979</v>
      </c>
      <c r="J45" s="181">
        <v>42887</v>
      </c>
    </row>
    <row r="46" spans="1:10" x14ac:dyDescent="0.2">
      <c r="A46" s="179">
        <v>1964</v>
      </c>
      <c r="B46" s="179"/>
      <c r="C46" s="179"/>
      <c r="D46" s="179"/>
      <c r="E46" s="179"/>
      <c r="F46" s="179"/>
      <c r="G46" s="179">
        <v>1978</v>
      </c>
      <c r="H46" s="179">
        <v>1968</v>
      </c>
      <c r="I46" s="179">
        <v>1978</v>
      </c>
      <c r="J46" s="181">
        <v>42917</v>
      </c>
    </row>
    <row r="47" spans="1:10" x14ac:dyDescent="0.2">
      <c r="A47" s="179">
        <v>1965</v>
      </c>
      <c r="B47" s="179"/>
      <c r="C47" s="179"/>
      <c r="D47" s="179"/>
      <c r="E47" s="179"/>
      <c r="F47" s="179"/>
      <c r="G47" s="179">
        <v>1977</v>
      </c>
      <c r="H47" s="179">
        <v>1967</v>
      </c>
      <c r="I47" s="179">
        <v>1977</v>
      </c>
      <c r="J47" s="181">
        <v>42948</v>
      </c>
    </row>
    <row r="48" spans="1:10" x14ac:dyDescent="0.2">
      <c r="A48" s="179">
        <v>1966</v>
      </c>
      <c r="B48" s="179"/>
      <c r="C48" s="179"/>
      <c r="D48" s="179"/>
      <c r="E48" s="179"/>
      <c r="F48" s="179"/>
      <c r="G48" s="179">
        <v>1976</v>
      </c>
      <c r="H48" s="179">
        <v>1966</v>
      </c>
      <c r="I48" s="179">
        <v>1976</v>
      </c>
      <c r="J48" s="181">
        <v>42979</v>
      </c>
    </row>
    <row r="49" spans="1:10" x14ac:dyDescent="0.2">
      <c r="A49" s="179">
        <v>1967</v>
      </c>
      <c r="B49" s="179"/>
      <c r="C49" s="179"/>
      <c r="D49" s="179"/>
      <c r="E49" s="179"/>
      <c r="F49" s="179"/>
      <c r="G49" s="179">
        <v>1975</v>
      </c>
      <c r="H49" s="179">
        <v>1965</v>
      </c>
      <c r="I49" s="179">
        <v>1975</v>
      </c>
      <c r="J49" s="181">
        <v>43009</v>
      </c>
    </row>
    <row r="50" spans="1:10" x14ac:dyDescent="0.2">
      <c r="A50" s="179">
        <v>1968</v>
      </c>
      <c r="B50" s="179"/>
      <c r="C50" s="179"/>
      <c r="D50" s="179"/>
      <c r="E50" s="179"/>
      <c r="F50" s="179"/>
      <c r="G50" s="179">
        <v>1974</v>
      </c>
      <c r="H50" s="179">
        <v>1964</v>
      </c>
      <c r="I50" s="179">
        <v>1974</v>
      </c>
      <c r="J50" s="181">
        <v>43040</v>
      </c>
    </row>
    <row r="51" spans="1:10" x14ac:dyDescent="0.2">
      <c r="A51" s="179">
        <v>1969</v>
      </c>
      <c r="B51" s="179"/>
      <c r="C51" s="179"/>
      <c r="D51" s="179"/>
      <c r="E51" s="179"/>
      <c r="F51" s="179"/>
      <c r="G51" s="179">
        <v>1973</v>
      </c>
      <c r="H51" s="179">
        <v>1963</v>
      </c>
      <c r="I51" s="179">
        <v>1973</v>
      </c>
      <c r="J51" s="181">
        <v>43070</v>
      </c>
    </row>
    <row r="52" spans="1:10" x14ac:dyDescent="0.2">
      <c r="A52" s="179">
        <v>1970</v>
      </c>
      <c r="B52" s="179"/>
      <c r="C52" s="179"/>
      <c r="D52" s="179"/>
      <c r="E52" s="179"/>
      <c r="F52" s="179"/>
      <c r="G52" s="179">
        <v>1972</v>
      </c>
      <c r="H52" s="179">
        <v>1962</v>
      </c>
      <c r="I52" s="179">
        <v>1972</v>
      </c>
      <c r="J52" s="181">
        <v>43101</v>
      </c>
    </row>
    <row r="53" spans="1:10" x14ac:dyDescent="0.2">
      <c r="A53" s="179">
        <v>1971</v>
      </c>
      <c r="B53" s="179"/>
      <c r="C53" s="179"/>
      <c r="D53" s="179"/>
      <c r="E53" s="179"/>
      <c r="F53" s="179"/>
      <c r="G53" s="179">
        <v>1971</v>
      </c>
      <c r="H53" s="179">
        <v>1961</v>
      </c>
      <c r="I53" s="179">
        <v>1971</v>
      </c>
      <c r="J53" s="181">
        <v>43132</v>
      </c>
    </row>
    <row r="54" spans="1:10" x14ac:dyDescent="0.2">
      <c r="A54" s="179">
        <v>1972</v>
      </c>
      <c r="B54" s="179"/>
      <c r="C54" s="179"/>
      <c r="D54" s="179"/>
      <c r="E54" s="179"/>
      <c r="F54" s="179"/>
      <c r="G54" s="179">
        <v>1970</v>
      </c>
      <c r="H54" s="179">
        <v>1960</v>
      </c>
      <c r="I54" s="179">
        <v>1970</v>
      </c>
      <c r="J54" s="181">
        <v>43160</v>
      </c>
    </row>
    <row r="55" spans="1:10" x14ac:dyDescent="0.2">
      <c r="A55" s="179">
        <v>1973</v>
      </c>
      <c r="B55" s="179"/>
      <c r="C55" s="179"/>
      <c r="D55" s="179"/>
      <c r="E55" s="179"/>
      <c r="F55" s="179"/>
      <c r="G55" s="179">
        <v>1969</v>
      </c>
      <c r="H55" s="179">
        <v>1959</v>
      </c>
      <c r="I55" s="179">
        <v>1969</v>
      </c>
      <c r="J55" s="181">
        <v>43191</v>
      </c>
    </row>
    <row r="56" spans="1:10" x14ac:dyDescent="0.2">
      <c r="A56" s="179">
        <v>1974</v>
      </c>
      <c r="B56" s="179"/>
      <c r="C56" s="179"/>
      <c r="D56" s="179"/>
      <c r="E56" s="179"/>
      <c r="F56" s="179"/>
      <c r="G56" s="179">
        <v>1968</v>
      </c>
      <c r="H56" s="179">
        <v>1958</v>
      </c>
      <c r="I56" s="179">
        <v>1968</v>
      </c>
      <c r="J56" s="181">
        <v>43221</v>
      </c>
    </row>
    <row r="57" spans="1:10" x14ac:dyDescent="0.2">
      <c r="A57" s="179">
        <v>1975</v>
      </c>
      <c r="B57" s="179"/>
      <c r="C57" s="179"/>
      <c r="D57" s="179"/>
      <c r="E57" s="179"/>
      <c r="F57" s="179"/>
      <c r="G57" s="179">
        <v>1967</v>
      </c>
      <c r="H57" s="179">
        <v>1957</v>
      </c>
      <c r="I57" s="179">
        <v>1967</v>
      </c>
      <c r="J57" s="181">
        <v>43252</v>
      </c>
    </row>
    <row r="58" spans="1:10" x14ac:dyDescent="0.2">
      <c r="A58" s="179">
        <v>1976</v>
      </c>
      <c r="B58" s="179"/>
      <c r="C58" s="179"/>
      <c r="D58" s="179"/>
      <c r="E58" s="179"/>
      <c r="F58" s="179"/>
      <c r="G58" s="179">
        <v>1966</v>
      </c>
      <c r="H58" s="179">
        <v>1956</v>
      </c>
      <c r="I58" s="179">
        <v>1966</v>
      </c>
      <c r="J58" s="181">
        <v>43282</v>
      </c>
    </row>
    <row r="59" spans="1:10" x14ac:dyDescent="0.2">
      <c r="A59" s="179">
        <v>1977</v>
      </c>
      <c r="B59" s="179"/>
      <c r="C59" s="179"/>
      <c r="D59" s="179"/>
      <c r="E59" s="179"/>
      <c r="F59" s="179"/>
      <c r="G59" s="179">
        <v>1965</v>
      </c>
      <c r="H59" s="179">
        <v>1955</v>
      </c>
      <c r="I59" s="179">
        <v>1965</v>
      </c>
      <c r="J59" s="181">
        <v>43313</v>
      </c>
    </row>
    <row r="60" spans="1:10" x14ac:dyDescent="0.2">
      <c r="A60" s="179">
        <v>1978</v>
      </c>
      <c r="B60" s="179"/>
      <c r="C60" s="179"/>
      <c r="D60" s="179"/>
      <c r="E60" s="179"/>
      <c r="F60" s="179"/>
      <c r="G60" s="179">
        <v>1964</v>
      </c>
      <c r="H60" s="179">
        <v>1954</v>
      </c>
      <c r="I60" s="179">
        <v>1964</v>
      </c>
      <c r="J60" s="181">
        <v>43344</v>
      </c>
    </row>
    <row r="61" spans="1:10" x14ac:dyDescent="0.2">
      <c r="A61" s="179">
        <v>1979</v>
      </c>
      <c r="B61" s="179"/>
      <c r="C61" s="179"/>
      <c r="D61" s="179"/>
      <c r="E61" s="179"/>
      <c r="F61" s="179"/>
      <c r="G61" s="179">
        <v>1963</v>
      </c>
      <c r="H61" s="179">
        <v>1953</v>
      </c>
      <c r="I61" s="179">
        <v>1963</v>
      </c>
      <c r="J61" s="181">
        <v>43374</v>
      </c>
    </row>
    <row r="62" spans="1:10" x14ac:dyDescent="0.2">
      <c r="A62" s="179" t="s">
        <v>95</v>
      </c>
      <c r="B62" s="179"/>
      <c r="C62" s="179"/>
      <c r="D62" s="179"/>
      <c r="E62" s="179"/>
      <c r="F62" s="179"/>
      <c r="G62" s="179">
        <v>1962</v>
      </c>
      <c r="H62" s="179">
        <v>1952</v>
      </c>
      <c r="I62" s="179">
        <v>1962</v>
      </c>
      <c r="J62" s="181">
        <v>43405</v>
      </c>
    </row>
    <row r="63" spans="1:10" x14ac:dyDescent="0.2">
      <c r="A63" s="179">
        <v>1980</v>
      </c>
      <c r="B63" s="179"/>
      <c r="C63" s="179"/>
      <c r="D63" s="179"/>
      <c r="E63" s="179"/>
      <c r="F63" s="179"/>
      <c r="G63" s="179">
        <v>1961</v>
      </c>
      <c r="H63" s="179">
        <v>1951</v>
      </c>
      <c r="I63" s="179">
        <v>1961</v>
      </c>
      <c r="J63" s="181">
        <v>43435</v>
      </c>
    </row>
    <row r="64" spans="1:10" x14ac:dyDescent="0.2">
      <c r="A64" s="179">
        <v>1981</v>
      </c>
      <c r="B64" s="179"/>
      <c r="C64" s="179"/>
      <c r="D64" s="179"/>
      <c r="E64" s="179"/>
      <c r="F64" s="179"/>
      <c r="G64" s="179">
        <v>1960</v>
      </c>
      <c r="H64" s="179">
        <v>1950</v>
      </c>
      <c r="I64" s="179">
        <v>1960</v>
      </c>
      <c r="J64" s="181">
        <v>43466</v>
      </c>
    </row>
    <row r="65" spans="1:10" x14ac:dyDescent="0.2">
      <c r="A65" s="179">
        <v>1982</v>
      </c>
      <c r="B65" s="179"/>
      <c r="C65" s="179"/>
      <c r="D65" s="179"/>
      <c r="E65" s="179"/>
      <c r="F65" s="179"/>
      <c r="G65" s="179">
        <v>1959</v>
      </c>
      <c r="H65" s="179">
        <v>1949</v>
      </c>
      <c r="I65" s="179">
        <v>1959</v>
      </c>
      <c r="J65" s="181">
        <v>43497</v>
      </c>
    </row>
    <row r="66" spans="1:10" x14ac:dyDescent="0.2">
      <c r="A66" s="179">
        <v>1983</v>
      </c>
      <c r="B66" s="179"/>
      <c r="C66" s="179"/>
      <c r="D66" s="179"/>
      <c r="E66" s="179"/>
      <c r="F66" s="179"/>
      <c r="G66" s="179">
        <v>1958</v>
      </c>
      <c r="H66" s="179">
        <v>1948</v>
      </c>
      <c r="I66" s="179">
        <v>1958</v>
      </c>
      <c r="J66" s="181">
        <v>43525</v>
      </c>
    </row>
    <row r="67" spans="1:10" x14ac:dyDescent="0.2">
      <c r="A67" s="179">
        <v>1984</v>
      </c>
      <c r="B67" s="179"/>
      <c r="C67" s="179"/>
      <c r="D67" s="179"/>
      <c r="E67" s="179"/>
      <c r="F67" s="179"/>
      <c r="G67" s="179">
        <v>1957</v>
      </c>
      <c r="H67" s="179">
        <v>1947</v>
      </c>
      <c r="I67" s="179">
        <v>1957</v>
      </c>
      <c r="J67" s="181">
        <v>43556</v>
      </c>
    </row>
    <row r="68" spans="1:10" x14ac:dyDescent="0.2">
      <c r="A68" s="179">
        <v>1985</v>
      </c>
      <c r="B68" s="179"/>
      <c r="C68" s="179"/>
      <c r="D68" s="179"/>
      <c r="E68" s="179"/>
      <c r="F68" s="179"/>
      <c r="G68" s="179">
        <v>1956</v>
      </c>
      <c r="H68" s="179">
        <v>1946</v>
      </c>
      <c r="I68" s="179">
        <v>1956</v>
      </c>
      <c r="J68" s="181">
        <v>43586</v>
      </c>
    </row>
    <row r="69" spans="1:10" x14ac:dyDescent="0.2">
      <c r="A69" s="179">
        <v>1986</v>
      </c>
      <c r="B69" s="179"/>
      <c r="C69" s="179"/>
      <c r="D69" s="179"/>
      <c r="E69" s="179"/>
      <c r="F69" s="179"/>
      <c r="G69" s="179">
        <v>1955</v>
      </c>
      <c r="H69" s="179">
        <v>1945</v>
      </c>
      <c r="I69" s="179">
        <v>1955</v>
      </c>
      <c r="J69" s="181">
        <v>43617</v>
      </c>
    </row>
    <row r="70" spans="1:10" x14ac:dyDescent="0.2">
      <c r="A70" s="179">
        <v>1987</v>
      </c>
      <c r="B70" s="179"/>
      <c r="C70" s="179"/>
      <c r="D70" s="179"/>
      <c r="E70" s="179"/>
      <c r="F70" s="179"/>
      <c r="G70" s="179">
        <v>1954</v>
      </c>
      <c r="H70" s="179">
        <v>1944</v>
      </c>
      <c r="I70" s="179">
        <v>1954</v>
      </c>
      <c r="J70" s="181">
        <v>43647</v>
      </c>
    </row>
    <row r="71" spans="1:10" x14ac:dyDescent="0.2">
      <c r="A71" s="179">
        <v>1988</v>
      </c>
      <c r="B71" s="179"/>
      <c r="C71" s="179"/>
      <c r="D71" s="179"/>
      <c r="E71" s="179"/>
      <c r="F71" s="179"/>
      <c r="G71" s="179">
        <v>1953</v>
      </c>
      <c r="H71" s="179">
        <v>1943</v>
      </c>
      <c r="I71" s="179">
        <v>1953</v>
      </c>
      <c r="J71" s="181">
        <v>43678</v>
      </c>
    </row>
    <row r="72" spans="1:10" x14ac:dyDescent="0.2">
      <c r="A72" s="179">
        <v>1989</v>
      </c>
      <c r="B72" s="179"/>
      <c r="C72" s="179"/>
      <c r="D72" s="179"/>
      <c r="E72" s="179"/>
      <c r="F72" s="179"/>
      <c r="G72" s="179">
        <v>1952</v>
      </c>
      <c r="H72" s="179">
        <v>1942</v>
      </c>
      <c r="I72" s="179">
        <v>1952</v>
      </c>
      <c r="J72" s="181">
        <v>43709</v>
      </c>
    </row>
    <row r="73" spans="1:10" x14ac:dyDescent="0.2">
      <c r="A73" s="179">
        <v>1990</v>
      </c>
      <c r="B73" s="179"/>
      <c r="C73" s="179"/>
      <c r="D73" s="179"/>
      <c r="E73" s="179"/>
      <c r="F73" s="179"/>
      <c r="G73" s="179">
        <v>1951</v>
      </c>
      <c r="H73" s="179">
        <v>1941</v>
      </c>
      <c r="I73" s="179">
        <v>1951</v>
      </c>
      <c r="J73" s="181">
        <v>43739</v>
      </c>
    </row>
    <row r="74" spans="1:10" x14ac:dyDescent="0.2">
      <c r="A74" s="179">
        <v>1991</v>
      </c>
      <c r="B74" s="179"/>
      <c r="C74" s="179"/>
      <c r="D74" s="179"/>
      <c r="E74" s="179"/>
      <c r="F74" s="179"/>
      <c r="G74" s="179">
        <v>1950</v>
      </c>
      <c r="H74" s="179">
        <v>1940</v>
      </c>
      <c r="I74" s="179">
        <v>1950</v>
      </c>
      <c r="J74" s="181">
        <v>43770</v>
      </c>
    </row>
    <row r="75" spans="1:10" x14ac:dyDescent="0.2">
      <c r="A75" s="179">
        <v>1992</v>
      </c>
      <c r="B75" s="179"/>
      <c r="C75" s="179"/>
      <c r="D75" s="179"/>
      <c r="E75" s="179"/>
      <c r="F75" s="179"/>
      <c r="G75" s="179">
        <v>1949</v>
      </c>
      <c r="H75" s="179">
        <v>1939</v>
      </c>
      <c r="J75" s="181">
        <v>43800</v>
      </c>
    </row>
    <row r="76" spans="1:10" x14ac:dyDescent="0.2">
      <c r="A76" s="179">
        <v>1993</v>
      </c>
      <c r="B76" s="179"/>
      <c r="C76" s="179"/>
      <c r="D76" s="179"/>
      <c r="E76" s="179"/>
      <c r="F76" s="179"/>
      <c r="G76" s="179">
        <v>1948</v>
      </c>
      <c r="H76" s="179">
        <v>1938</v>
      </c>
      <c r="J76" s="181">
        <v>43831</v>
      </c>
    </row>
    <row r="77" spans="1:10" x14ac:dyDescent="0.2">
      <c r="A77" s="179">
        <v>1994</v>
      </c>
      <c r="B77" s="179"/>
      <c r="C77" s="179"/>
      <c r="D77" s="179"/>
      <c r="E77" s="179"/>
      <c r="F77" s="179"/>
      <c r="G77" s="179">
        <v>1947</v>
      </c>
      <c r="H77" s="179">
        <v>1937</v>
      </c>
      <c r="J77" s="181">
        <v>43862</v>
      </c>
    </row>
    <row r="78" spans="1:10" x14ac:dyDescent="0.2">
      <c r="A78" s="179">
        <v>1995</v>
      </c>
      <c r="B78" s="179"/>
      <c r="C78" s="179"/>
      <c r="D78" s="179"/>
      <c r="E78" s="179"/>
      <c r="F78" s="179"/>
      <c r="G78" s="179">
        <v>1946</v>
      </c>
      <c r="H78" s="179">
        <v>1936</v>
      </c>
      <c r="J78" s="181">
        <v>43891</v>
      </c>
    </row>
    <row r="79" spans="1:10" x14ac:dyDescent="0.2">
      <c r="A79" s="179">
        <v>1996</v>
      </c>
      <c r="B79" s="179"/>
      <c r="C79" s="179"/>
      <c r="D79" s="179"/>
      <c r="E79" s="179"/>
      <c r="F79" s="179"/>
      <c r="G79" s="179">
        <v>1945</v>
      </c>
      <c r="H79" s="179">
        <v>1935</v>
      </c>
      <c r="J79" s="181">
        <v>43922</v>
      </c>
    </row>
    <row r="80" spans="1:10" x14ac:dyDescent="0.2">
      <c r="A80" s="179">
        <v>1997</v>
      </c>
      <c r="B80" s="179"/>
      <c r="C80" s="179"/>
      <c r="D80" s="179"/>
      <c r="E80" s="179"/>
      <c r="F80" s="179"/>
      <c r="G80" s="179">
        <v>1944</v>
      </c>
      <c r="H80" s="179">
        <v>1934</v>
      </c>
      <c r="J80" s="181">
        <v>43952</v>
      </c>
    </row>
    <row r="81" spans="1:10" x14ac:dyDescent="0.2">
      <c r="A81" s="179">
        <v>1998</v>
      </c>
      <c r="B81" s="179"/>
      <c r="C81" s="179"/>
      <c r="D81" s="179"/>
      <c r="E81" s="179"/>
      <c r="F81" s="179"/>
      <c r="G81" s="179">
        <v>1943</v>
      </c>
      <c r="H81" s="179">
        <v>1933</v>
      </c>
      <c r="J81" s="181">
        <v>43983</v>
      </c>
    </row>
    <row r="82" spans="1:10" x14ac:dyDescent="0.2">
      <c r="A82" s="179">
        <v>1999</v>
      </c>
      <c r="B82" s="179"/>
      <c r="C82" s="179"/>
      <c r="D82" s="179"/>
      <c r="E82" s="179"/>
      <c r="F82" s="179"/>
      <c r="G82" s="179">
        <v>1942</v>
      </c>
      <c r="H82" s="179">
        <v>1932</v>
      </c>
      <c r="J82" s="181">
        <v>44013</v>
      </c>
    </row>
    <row r="83" spans="1:10" x14ac:dyDescent="0.2">
      <c r="A83" s="179">
        <v>2000</v>
      </c>
      <c r="B83" s="179"/>
      <c r="C83" s="179"/>
      <c r="D83" s="179"/>
      <c r="E83" s="179"/>
      <c r="F83" s="179"/>
      <c r="G83" s="179">
        <v>1941</v>
      </c>
      <c r="H83" s="179">
        <v>1931</v>
      </c>
      <c r="J83" s="181">
        <v>44044</v>
      </c>
    </row>
    <row r="84" spans="1:10" x14ac:dyDescent="0.2">
      <c r="A84" s="179">
        <v>2001</v>
      </c>
      <c r="B84" s="179"/>
      <c r="C84" s="179"/>
      <c r="D84" s="179"/>
      <c r="E84" s="179"/>
      <c r="F84" s="179"/>
      <c r="G84" s="179">
        <v>1940</v>
      </c>
      <c r="H84" s="179">
        <v>1930</v>
      </c>
      <c r="J84" s="181">
        <v>44075</v>
      </c>
    </row>
    <row r="85" spans="1:10" x14ac:dyDescent="0.2">
      <c r="A85" s="179">
        <v>2002</v>
      </c>
      <c r="B85" s="179"/>
      <c r="C85" s="179"/>
      <c r="D85" s="179"/>
      <c r="E85" s="179"/>
      <c r="F85" s="179"/>
      <c r="G85" s="179">
        <v>1939</v>
      </c>
      <c r="H85" s="179">
        <v>1929</v>
      </c>
      <c r="J85" s="181">
        <v>44105</v>
      </c>
    </row>
    <row r="86" spans="1:10" x14ac:dyDescent="0.2">
      <c r="A86" s="179">
        <v>2003</v>
      </c>
      <c r="B86" s="179"/>
      <c r="C86" s="179"/>
      <c r="D86" s="179"/>
      <c r="E86" s="179"/>
      <c r="F86" s="179"/>
      <c r="G86" s="179">
        <v>1938</v>
      </c>
      <c r="H86" s="179">
        <v>1928</v>
      </c>
      <c r="J86" s="181">
        <v>44136</v>
      </c>
    </row>
    <row r="87" spans="1:10" x14ac:dyDescent="0.2">
      <c r="A87" s="179">
        <v>2004</v>
      </c>
      <c r="B87" s="179"/>
      <c r="C87" s="179"/>
      <c r="D87" s="179"/>
      <c r="E87" s="179"/>
      <c r="F87" s="179"/>
      <c r="G87" s="179">
        <v>1937</v>
      </c>
      <c r="H87" s="179">
        <v>1927</v>
      </c>
      <c r="J87" s="181">
        <v>44166</v>
      </c>
    </row>
    <row r="88" spans="1:10" x14ac:dyDescent="0.2">
      <c r="A88" s="179">
        <v>2005</v>
      </c>
      <c r="B88" s="179"/>
      <c r="C88" s="179"/>
      <c r="D88" s="179"/>
      <c r="E88" s="179"/>
      <c r="F88" s="179"/>
      <c r="G88" s="179">
        <v>1936</v>
      </c>
      <c r="H88" s="179">
        <v>1926</v>
      </c>
    </row>
    <row r="89" spans="1:10" x14ac:dyDescent="0.2">
      <c r="A89" s="179">
        <v>2006</v>
      </c>
      <c r="B89" s="179"/>
      <c r="C89" s="179"/>
      <c r="D89" s="179"/>
      <c r="E89" s="179"/>
      <c r="F89" s="179"/>
      <c r="G89" s="179">
        <v>1935</v>
      </c>
      <c r="H89" s="179">
        <v>1925</v>
      </c>
    </row>
    <row r="90" spans="1:10" x14ac:dyDescent="0.2">
      <c r="A90" s="179">
        <v>2007</v>
      </c>
      <c r="B90" s="179"/>
      <c r="C90" s="179"/>
      <c r="D90" s="179"/>
      <c r="E90" s="179"/>
      <c r="F90" s="179"/>
      <c r="G90" s="179">
        <v>1934</v>
      </c>
      <c r="H90" s="179">
        <v>1924</v>
      </c>
    </row>
    <row r="91" spans="1:10" x14ac:dyDescent="0.2">
      <c r="A91" s="179">
        <v>2008</v>
      </c>
      <c r="B91" s="179"/>
      <c r="C91" s="179"/>
      <c r="D91" s="179"/>
      <c r="E91" s="179"/>
      <c r="F91" s="179"/>
      <c r="G91" s="179">
        <v>1933</v>
      </c>
      <c r="H91" s="179">
        <v>1923</v>
      </c>
    </row>
    <row r="92" spans="1:10" x14ac:dyDescent="0.2">
      <c r="A92" s="179">
        <v>2009</v>
      </c>
      <c r="B92" s="179"/>
      <c r="C92" s="179"/>
      <c r="D92" s="179"/>
      <c r="E92" s="179"/>
      <c r="F92" s="179"/>
      <c r="G92" s="179">
        <v>1932</v>
      </c>
      <c r="H92" s="179">
        <v>1922</v>
      </c>
    </row>
    <row r="93" spans="1:10" x14ac:dyDescent="0.2">
      <c r="A93" s="179">
        <v>2010</v>
      </c>
      <c r="B93" s="179"/>
      <c r="C93" s="179"/>
      <c r="D93" s="179"/>
      <c r="E93" s="179"/>
      <c r="F93" s="179"/>
      <c r="G93" s="179">
        <v>1931</v>
      </c>
      <c r="H93" s="179">
        <v>1921</v>
      </c>
    </row>
    <row r="94" spans="1:10" x14ac:dyDescent="0.2">
      <c r="A94" s="179">
        <v>2011</v>
      </c>
      <c r="B94" s="179"/>
      <c r="C94" s="179"/>
      <c r="D94" s="179"/>
      <c r="E94" s="179"/>
      <c r="F94" s="179"/>
      <c r="G94" s="179">
        <v>1930</v>
      </c>
    </row>
    <row r="95" spans="1:10" x14ac:dyDescent="0.2">
      <c r="A95" s="179">
        <v>2012</v>
      </c>
      <c r="B95" s="179"/>
      <c r="C95" s="179"/>
      <c r="D95" s="179"/>
      <c r="E95" s="179"/>
      <c r="F95" s="179"/>
      <c r="G95" s="179">
        <v>1929</v>
      </c>
    </row>
    <row r="96" spans="1:10" x14ac:dyDescent="0.2">
      <c r="A96" s="179">
        <v>2013</v>
      </c>
      <c r="B96" s="179"/>
      <c r="C96" s="179"/>
      <c r="D96" s="179"/>
      <c r="E96" s="179"/>
      <c r="F96" s="179"/>
      <c r="G96" s="179">
        <v>1928</v>
      </c>
    </row>
    <row r="97" spans="1:7" x14ac:dyDescent="0.2">
      <c r="A97" s="179">
        <v>2014</v>
      </c>
      <c r="B97" s="179"/>
      <c r="C97" s="179"/>
      <c r="D97" s="179"/>
      <c r="E97" s="179"/>
      <c r="F97" s="179"/>
      <c r="G97" s="179">
        <v>1927</v>
      </c>
    </row>
    <row r="98" spans="1:7" x14ac:dyDescent="0.2">
      <c r="A98" s="179">
        <v>2015</v>
      </c>
      <c r="B98" s="179"/>
      <c r="C98" s="179"/>
      <c r="D98" s="179"/>
      <c r="E98" s="179"/>
      <c r="F98" s="179"/>
      <c r="G98" s="179">
        <v>1926</v>
      </c>
    </row>
    <row r="99" spans="1:7" x14ac:dyDescent="0.2">
      <c r="A99" s="179">
        <v>2016</v>
      </c>
      <c r="B99" s="179"/>
      <c r="C99" s="179"/>
      <c r="D99" s="179"/>
      <c r="E99" s="179"/>
      <c r="F99" s="179"/>
      <c r="G99" s="179">
        <v>1925</v>
      </c>
    </row>
    <row r="100" spans="1:7" x14ac:dyDescent="0.2">
      <c r="A100" s="179">
        <v>2017</v>
      </c>
      <c r="B100" s="179"/>
      <c r="C100" s="179"/>
      <c r="D100" s="179"/>
      <c r="E100" s="179"/>
      <c r="F100" s="179"/>
      <c r="G100" s="179">
        <v>1924</v>
      </c>
    </row>
    <row r="101" spans="1:7" x14ac:dyDescent="0.2">
      <c r="A101" s="179">
        <v>2018</v>
      </c>
      <c r="B101" s="179"/>
      <c r="C101" s="179"/>
      <c r="D101" s="179"/>
      <c r="E101" s="179"/>
      <c r="F101" s="179"/>
      <c r="G101" s="179">
        <v>1923</v>
      </c>
    </row>
    <row r="102" spans="1:7" x14ac:dyDescent="0.2">
      <c r="A102" s="179">
        <v>2019</v>
      </c>
      <c r="B102" s="179"/>
      <c r="C102" s="179"/>
      <c r="D102" s="179"/>
      <c r="E102" s="179"/>
      <c r="F102" s="179"/>
      <c r="G102" s="179">
        <v>1922</v>
      </c>
    </row>
    <row r="103" spans="1:7" x14ac:dyDescent="0.2">
      <c r="A103" s="179">
        <v>2020</v>
      </c>
      <c r="B103" s="179"/>
      <c r="C103" s="179"/>
      <c r="D103" s="179"/>
      <c r="E103" s="179"/>
      <c r="F103" s="179"/>
      <c r="G103" s="179">
        <v>1921</v>
      </c>
    </row>
    <row r="104" spans="1:7" x14ac:dyDescent="0.2">
      <c r="A104" s="179">
        <v>2021</v>
      </c>
      <c r="B104" s="179"/>
      <c r="C104" s="179"/>
      <c r="D104" s="179"/>
      <c r="E104" s="179"/>
      <c r="F104" s="179"/>
    </row>
    <row r="105" spans="1:7" x14ac:dyDescent="0.2">
      <c r="A105" s="179">
        <v>2022</v>
      </c>
      <c r="B105" s="180"/>
      <c r="C105" s="180"/>
      <c r="D105" s="179"/>
      <c r="E105" s="179"/>
      <c r="F105" s="180"/>
    </row>
    <row r="106" spans="1:7" x14ac:dyDescent="0.2">
      <c r="A106" s="179">
        <v>2023</v>
      </c>
      <c r="B106" s="180"/>
      <c r="C106" s="180"/>
      <c r="D106" s="180"/>
      <c r="E106" s="180"/>
      <c r="F106" s="180"/>
    </row>
    <row r="107" spans="1:7" x14ac:dyDescent="0.2">
      <c r="A107" s="179">
        <v>2024</v>
      </c>
      <c r="B107" s="180"/>
      <c r="C107" s="180"/>
      <c r="D107" s="180"/>
      <c r="E107" s="180"/>
    </row>
  </sheetData>
  <sheetProtection algorithmName="SHA-512" hashValue="gcqYvrzn7MyJbtGb5AwgA1c2M8viSJCrQ3AXC0h0qRAaUmd+5+1pJnaSDGEz5Yaja9Og4VAUTXceZzziLw6bWw==" saltValue="BIj6Q619DsYEpMWnNGJaew==" spinCount="100000" sheet="1" objects="1" scenarios="1"/>
  <sortState ref="G4:G107">
    <sortCondition descending="1" ref="G4"/>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Instructions</vt:lpstr>
      <vt:lpstr>H &amp; A Nomination Form</vt:lpstr>
      <vt:lpstr>Tables</vt:lpstr>
      <vt:lpstr>AwardType</vt:lpstr>
      <vt:lpstr>Nominator</vt:lpstr>
      <vt:lpstr>Photo</vt:lpstr>
      <vt:lpstr>'H &amp; A Nomination Form'!Print_Area</vt:lpstr>
      <vt:lpstr>Instructions!Print_Area</vt:lpstr>
    </vt:vector>
  </TitlesOfParts>
  <Company>Surf Life Saving NZ</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Geoff Hamilton</dc:creator>
  <cp:lastModifiedBy>Paul Dalton</cp:lastModifiedBy>
  <cp:lastPrinted>2017-01-11T18:48:56Z</cp:lastPrinted>
  <dcterms:created xsi:type="dcterms:W3CDTF">2010-01-10T21:57:04Z</dcterms:created>
  <dcterms:modified xsi:type="dcterms:W3CDTF">2017-12-21T00:38:24Z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